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85" windowWidth="15600" windowHeight="8745" tabRatio="821" activeTab="6"/>
  </bookViews>
  <sheets>
    <sheet name="Sheet2" sheetId="56" r:id="rId1"/>
    <sheet name="一般公共预算" sheetId="39" r:id="rId2"/>
    <sheet name="1全区一般收入" sheetId="1" r:id="rId3"/>
    <sheet name="2全区一般支出" sheetId="2" r:id="rId4"/>
    <sheet name="3区级一般收入" sheetId="3" r:id="rId5"/>
    <sheet name="4区级一般支出" sheetId="4" r:id="rId6"/>
    <sheet name="5一般功能明细" sheetId="49" r:id="rId7"/>
    <sheet name="6一般经济明细" sheetId="48" r:id="rId8"/>
    <sheet name="7一般转移支付" sheetId="23" r:id="rId9"/>
    <sheet name="8专项转移支付明细表" sheetId="57" r:id="rId10"/>
    <sheet name="9一般债务限额和余额" sheetId="7" r:id="rId11"/>
    <sheet name="政府性基金预算" sheetId="40" r:id="rId12"/>
    <sheet name="10全区基金收入" sheetId="17" r:id="rId13"/>
    <sheet name="11全区基金支出" sheetId="19" r:id="rId14"/>
    <sheet name="12区级基金收入" sheetId="25" r:id="rId15"/>
    <sheet name="13区级基金支出" sheetId="24" r:id="rId16"/>
    <sheet name="14区级基金支出明细" sheetId="47" r:id="rId17"/>
    <sheet name="15基金转移支付" sheetId="42" r:id="rId18"/>
    <sheet name="16政府性基金专项转移支付明细" sheetId="58" r:id="rId19"/>
    <sheet name="17专项债务限额和余额" sheetId="53" r:id="rId20"/>
    <sheet name="社会保险基金预算" sheetId="11" r:id="rId21"/>
    <sheet name="18收入" sheetId="8" r:id="rId22"/>
    <sheet name="19支出" sheetId="9" r:id="rId23"/>
    <sheet name="国有资本经营预算" sheetId="38" r:id="rId24"/>
    <sheet name="20国资全区收入" sheetId="13" r:id="rId25"/>
    <sheet name="21国资全区支出" sheetId="14" r:id="rId26"/>
    <sheet name="22国资区级收入" sheetId="60" r:id="rId27"/>
    <sheet name="23国资区级支出" sheetId="61" r:id="rId28"/>
    <sheet name="24国资转移支付" sheetId="54" r:id="rId29"/>
    <sheet name="Sheet1" sheetId="62" r:id="rId30"/>
  </sheets>
  <definedNames>
    <definedName name="_xlnm._FilterDatabase" localSheetId="16" hidden="1">'14区级基金支出明细'!$A$5:$A$34</definedName>
    <definedName name="_xlnm._FilterDatabase" localSheetId="21" hidden="1">'18收入'!$A$3:$E$14</definedName>
    <definedName name="_xlnm._FilterDatabase" localSheetId="22" hidden="1">'19支出'!$A$3:$E$12</definedName>
    <definedName name="_xlnm._FilterDatabase" localSheetId="6" hidden="1">'5一般功能明细'!$A$3:$AM$73</definedName>
    <definedName name="_xlnm._FilterDatabase" localSheetId="7" hidden="1">'6一般经济明细'!$A$7:$A$91</definedName>
    <definedName name="_Order1" hidden="1">255</definedName>
    <definedName name="_Order2" hidden="1">255</definedName>
    <definedName name="a" localSheetId="17">#REF!</definedName>
    <definedName name="a" localSheetId="18">#REF!</definedName>
    <definedName name="a" localSheetId="26">#REF!</definedName>
    <definedName name="a" localSheetId="27">#REF!</definedName>
    <definedName name="a" localSheetId="28">#REF!</definedName>
    <definedName name="a" localSheetId="7">#REF!</definedName>
    <definedName name="a" localSheetId="8">#REF!</definedName>
    <definedName name="a" localSheetId="9">#REF!</definedName>
    <definedName name="a">#REF!</definedName>
    <definedName name="aaaa" localSheetId="17">#REF!</definedName>
    <definedName name="aaaa" localSheetId="18">#REF!</definedName>
    <definedName name="aaaa" localSheetId="2">#REF!</definedName>
    <definedName name="aaaa" localSheetId="26">#REF!</definedName>
    <definedName name="aaaa" localSheetId="27">#REF!</definedName>
    <definedName name="aaaa" localSheetId="28">#REF!</definedName>
    <definedName name="aaaa" localSheetId="4">#REF!</definedName>
    <definedName name="aaaa" localSheetId="6">#REF!</definedName>
    <definedName name="aaaa" localSheetId="7">#REF!</definedName>
    <definedName name="aaaa" localSheetId="8">#REF!</definedName>
    <definedName name="aaaa" localSheetId="9">#REF!</definedName>
    <definedName name="aaaa" localSheetId="23">#REF!</definedName>
    <definedName name="aaaa" localSheetId="20">#REF!</definedName>
    <definedName name="aaaa" localSheetId="1">#REF!</definedName>
    <definedName name="aaaa" localSheetId="11">#REF!</definedName>
    <definedName name="aaaa">#REF!</definedName>
    <definedName name="bbb" localSheetId="17">#REF!</definedName>
    <definedName name="bbb" localSheetId="18">#REF!</definedName>
    <definedName name="bbb" localSheetId="2">#REF!</definedName>
    <definedName name="bbb" localSheetId="26">#REF!</definedName>
    <definedName name="bbb" localSheetId="27">#REF!</definedName>
    <definedName name="bbb" localSheetId="28">#REF!</definedName>
    <definedName name="bbb" localSheetId="4">#REF!</definedName>
    <definedName name="bbb" localSheetId="7">#REF!</definedName>
    <definedName name="bbb" localSheetId="8">#REF!</definedName>
    <definedName name="bbb" localSheetId="9">#REF!</definedName>
    <definedName name="bbb">#REF!</definedName>
    <definedName name="ccc" localSheetId="16">#REF!</definedName>
    <definedName name="ccc" localSheetId="17">#REF!</definedName>
    <definedName name="ccc" localSheetId="18">#REF!</definedName>
    <definedName name="ccc" localSheetId="2">#REF!</definedName>
    <definedName name="ccc" localSheetId="26">#REF!</definedName>
    <definedName name="ccc" localSheetId="27">#REF!</definedName>
    <definedName name="ccc" localSheetId="28">#REF!</definedName>
    <definedName name="ccc" localSheetId="4">#REF!</definedName>
    <definedName name="ccc" localSheetId="6">#REF!</definedName>
    <definedName name="ccc" localSheetId="7">#REF!</definedName>
    <definedName name="ccc" localSheetId="8">#REF!</definedName>
    <definedName name="ccc" localSheetId="9">#REF!</definedName>
    <definedName name="ccc" localSheetId="1">#REF!</definedName>
    <definedName name="ccc" localSheetId="11">#REF!</definedName>
    <definedName name="ccc">#REF!</definedName>
    <definedName name="_xlnm.Criteria" localSheetId="6">'5一般功能明细'!#REF!</definedName>
    <definedName name="_xlnm.Database" localSheetId="18">#REF!</definedName>
    <definedName name="_xlnm.Database" localSheetId="26">#REF!</definedName>
    <definedName name="_xlnm.Database" localSheetId="27">#REF!</definedName>
    <definedName name="_xlnm.Database" localSheetId="23">#REF!</definedName>
    <definedName name="_xlnm.Database" localSheetId="20">#REF!</definedName>
    <definedName name="_xlnm.Database" localSheetId="1">#REF!</definedName>
    <definedName name="_xlnm.Database" localSheetId="11">#REF!</definedName>
    <definedName name="_xlnm.Database">#REF!</definedName>
    <definedName name="database2" localSheetId="17">#REF!</definedName>
    <definedName name="database2" localSheetId="18">#REF!</definedName>
    <definedName name="database2" localSheetId="26">#REF!</definedName>
    <definedName name="database2" localSheetId="27">#REF!</definedName>
    <definedName name="database2" localSheetId="28">#REF!</definedName>
    <definedName name="database2" localSheetId="6">#REF!</definedName>
    <definedName name="database2" localSheetId="7">#REF!</definedName>
    <definedName name="database2" localSheetId="8">#REF!</definedName>
    <definedName name="database2" localSheetId="9">#REF!</definedName>
    <definedName name="database2" localSheetId="23">#REF!</definedName>
    <definedName name="database2" localSheetId="20">#REF!</definedName>
    <definedName name="database2" localSheetId="1">#REF!</definedName>
    <definedName name="database2" localSheetId="11">#REF!</definedName>
    <definedName name="database2">#REF!</definedName>
    <definedName name="database3" localSheetId="17">#REF!</definedName>
    <definedName name="database3" localSheetId="18">#REF!</definedName>
    <definedName name="database3" localSheetId="26">#REF!</definedName>
    <definedName name="database3" localSheetId="27">#REF!</definedName>
    <definedName name="database3" localSheetId="28">#REF!</definedName>
    <definedName name="database3" localSheetId="7">#REF!</definedName>
    <definedName name="database3" localSheetId="8">#REF!</definedName>
    <definedName name="database3" localSheetId="9">#REF!</definedName>
    <definedName name="database3">#REF!</definedName>
    <definedName name="fg" localSheetId="17">#REF!</definedName>
    <definedName name="fg" localSheetId="18">#REF!</definedName>
    <definedName name="fg" localSheetId="26">#REF!</definedName>
    <definedName name="fg" localSheetId="27">#REF!</definedName>
    <definedName name="fg" localSheetId="28">#REF!</definedName>
    <definedName name="fg" localSheetId="6">#REF!</definedName>
    <definedName name="fg" localSheetId="7">#REF!</definedName>
    <definedName name="fg" localSheetId="8">#REF!</definedName>
    <definedName name="fg" localSheetId="9">#REF!</definedName>
    <definedName name="fg" localSheetId="23">#REF!</definedName>
    <definedName name="fg" localSheetId="20">#REF!</definedName>
    <definedName name="fg" localSheetId="1">#REF!</definedName>
    <definedName name="fg" localSheetId="11">#REF!</definedName>
    <definedName name="fg">#REF!</definedName>
    <definedName name="hhhh" localSheetId="17">#REF!</definedName>
    <definedName name="hhhh" localSheetId="18">#REF!</definedName>
    <definedName name="hhhh" localSheetId="26">#REF!</definedName>
    <definedName name="hhhh" localSheetId="27">#REF!</definedName>
    <definedName name="hhhh" localSheetId="28">#REF!</definedName>
    <definedName name="hhhh" localSheetId="6">#REF!</definedName>
    <definedName name="hhhh" localSheetId="7">#REF!</definedName>
    <definedName name="hhhh" localSheetId="8">#REF!</definedName>
    <definedName name="hhhh" localSheetId="9">#REF!</definedName>
    <definedName name="hhhh" localSheetId="23">#REF!</definedName>
    <definedName name="hhhh" localSheetId="20">#REF!</definedName>
    <definedName name="hhhh" localSheetId="1">#REF!</definedName>
    <definedName name="hhhh" localSheetId="11">#REF!</definedName>
    <definedName name="hhhh">#REF!</definedName>
    <definedName name="kkkk" localSheetId="17">#REF!</definedName>
    <definedName name="kkkk" localSheetId="18">#REF!</definedName>
    <definedName name="kkkk" localSheetId="26">#REF!</definedName>
    <definedName name="kkkk" localSheetId="27">#REF!</definedName>
    <definedName name="kkkk" localSheetId="28">#REF!</definedName>
    <definedName name="kkkk" localSheetId="7">#REF!</definedName>
    <definedName name="kkkk" localSheetId="8">#REF!</definedName>
    <definedName name="kkkk" localSheetId="9">#REF!</definedName>
    <definedName name="kkkk">#REF!</definedName>
    <definedName name="_xlnm.Print_Area" localSheetId="12">'10全区基金收入'!$A$1:$F$16</definedName>
    <definedName name="_xlnm.Print_Area" localSheetId="13">'11全区基金支出'!$A$1:$F$16</definedName>
    <definedName name="_xlnm.Print_Area" localSheetId="14">'12区级基金收入'!$A$1:$F$17</definedName>
    <definedName name="_xlnm.Print_Area" localSheetId="15">'13区级基金支出'!$A$1:$F$16</definedName>
    <definedName name="_xlnm.Print_Area" localSheetId="16">'14区级基金支出明细'!$A$1:$H$34</definedName>
    <definedName name="_xlnm.Print_Area" localSheetId="17">'15基金转移支付'!$A$1:$E$13</definedName>
    <definedName name="_xlnm.Print_Area" localSheetId="19">'17专项债务限额和余额'!$A$1:$D$9</definedName>
    <definedName name="_xlnm.Print_Area" localSheetId="21">'18收入'!$A$1:$E$37</definedName>
    <definedName name="_xlnm.Print_Area" localSheetId="22">'19支出'!$A$1:$E$24</definedName>
    <definedName name="_xlnm.Print_Area" localSheetId="2">'1全区一般收入'!$A$1:$F$34</definedName>
    <definedName name="_xlnm.Print_Area" localSheetId="24">'20国资全区收入'!$A$1:$F$8</definedName>
    <definedName name="_xlnm.Print_Area" localSheetId="25">'21国资全区支出'!$A$1:$E$10</definedName>
    <definedName name="_xlnm.Print_Area" localSheetId="26">'22国资区级收入'!$A$1:$E$12</definedName>
    <definedName name="_xlnm.Print_Area" localSheetId="27">'23国资区级支出'!$A$1:$E$18</definedName>
    <definedName name="_xlnm.Print_Area" localSheetId="28">'24国资转移支付'!$A$1:$F$9</definedName>
    <definedName name="_xlnm.Print_Area" localSheetId="3">'2全区一般支出'!$A$1:$V$33</definedName>
    <definedName name="_xlnm.Print_Area" localSheetId="4">'3区级一般收入'!$A$1:$F$33</definedName>
    <definedName name="_xlnm.Print_Area" localSheetId="5">'4区级一般支出'!$A$1:$F$32</definedName>
    <definedName name="_xlnm.Print_Area" localSheetId="6">'5一般功能明细'!$A$1:$D$73</definedName>
    <definedName name="_xlnm.Print_Area" localSheetId="7">'6一般经济明细'!$A$1:$E$91</definedName>
    <definedName name="_xlnm.Print_Area" localSheetId="8">'7一般转移支付'!$A$1:$F$18</definedName>
    <definedName name="_xlnm.Print_Area" localSheetId="10">'9一般债务限额和余额'!$A$1:$D$9</definedName>
    <definedName name="_xlnm.Print_Area" localSheetId="23">国有资本经营预算!$A$1:$K$25</definedName>
    <definedName name="_xlnm.Print_Area" localSheetId="20">社会保险基金预算!$A$1:$K$25</definedName>
    <definedName name="_xlnm.Print_Area" localSheetId="1">一般公共预算!$A$1:$K$25</definedName>
    <definedName name="_xlnm.Print_Area" localSheetId="11">政府性基金预算!$A$1:$K$25</definedName>
    <definedName name="_xlnm.Print_Area">#REF!</definedName>
    <definedName name="Print_Area_MI" localSheetId="17">#REF!</definedName>
    <definedName name="Print_Area_MI" localSheetId="18">#REF!</definedName>
    <definedName name="Print_Area_MI" localSheetId="26">#REF!</definedName>
    <definedName name="Print_Area_MI" localSheetId="27">#REF!</definedName>
    <definedName name="Print_Area_MI" localSheetId="28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23">#REF!</definedName>
    <definedName name="Print_Area_MI" localSheetId="20">#REF!</definedName>
    <definedName name="Print_Area_MI" localSheetId="1">#REF!</definedName>
    <definedName name="Print_Area_MI" localSheetId="11">#REF!</definedName>
    <definedName name="Print_Area_MI">#REF!</definedName>
    <definedName name="_xlnm.Print_Titles" localSheetId="12">'10全区基金收入'!$1:$4</definedName>
    <definedName name="_xlnm.Print_Titles" localSheetId="13">'11全区基金支出'!$1:$4</definedName>
    <definedName name="_xlnm.Print_Titles" localSheetId="14">'12区级基金收入'!$1:$4</definedName>
    <definedName name="_xlnm.Print_Titles" localSheetId="15">'13区级基金支出'!$1:$4</definedName>
    <definedName name="_xlnm.Print_Titles" localSheetId="16">'14区级基金支出明细'!$1:$3</definedName>
    <definedName name="_xlnm.Print_Titles" localSheetId="17">'15基金转移支付'!$1:$4</definedName>
    <definedName name="_xlnm.Print_Titles" localSheetId="19">'17专项债务限额和余额'!$1:$4</definedName>
    <definedName name="_xlnm.Print_Titles" localSheetId="21">'18收入'!$1:$4</definedName>
    <definedName name="_xlnm.Print_Titles" localSheetId="22">'19支出'!$1:$4</definedName>
    <definedName name="_xlnm.Print_Titles" localSheetId="2">'1全区一般收入'!$1:$4</definedName>
    <definedName name="_xlnm.Print_Titles" localSheetId="24">'20国资全区收入'!$1:$4</definedName>
    <definedName name="_xlnm.Print_Titles" localSheetId="25">'21国资全区支出'!$1:$4</definedName>
    <definedName name="_xlnm.Print_Titles" localSheetId="26">'22国资区级收入'!$1:$4</definedName>
    <definedName name="_xlnm.Print_Titles" localSheetId="27">'23国资区级支出'!$1:$4</definedName>
    <definedName name="_xlnm.Print_Titles" localSheetId="28">'24国资转移支付'!$1:$4</definedName>
    <definedName name="_xlnm.Print_Titles" localSheetId="3">'2全区一般支出'!$1:$4</definedName>
    <definedName name="_xlnm.Print_Titles" localSheetId="4">'3区级一般收入'!$1:$4</definedName>
    <definedName name="_xlnm.Print_Titles" localSheetId="5">'4区级一般支出'!$1:$4</definedName>
    <definedName name="_xlnm.Print_Titles" localSheetId="6">'5一般功能明细'!$1:$3</definedName>
    <definedName name="_xlnm.Print_Titles" localSheetId="7">'6一般经济明细'!$1:$3</definedName>
    <definedName name="_xlnm.Print_Titles" localSheetId="8">'7一般转移支付'!$1:$4</definedName>
    <definedName name="_xlnm.Print_Titles" localSheetId="10">'9一般债务限额和余额'!$1:$4</definedName>
    <definedName name="_xlnm.Print_Titles">#REF!</definedName>
    <definedName name="zhe" localSheetId="17">#REF!</definedName>
    <definedName name="zhe" localSheetId="18">#REF!</definedName>
    <definedName name="zhe" localSheetId="26">#REF!</definedName>
    <definedName name="zhe" localSheetId="27">#REF!</definedName>
    <definedName name="zhe" localSheetId="28">#REF!</definedName>
    <definedName name="zhe" localSheetId="6">#REF!</definedName>
    <definedName name="zhe" localSheetId="7">#REF!</definedName>
    <definedName name="zhe" localSheetId="8">#REF!</definedName>
    <definedName name="zhe" localSheetId="9">#REF!</definedName>
    <definedName name="zhe" localSheetId="23">#REF!</definedName>
    <definedName name="zhe" localSheetId="20">#REF!</definedName>
    <definedName name="zhe" localSheetId="1">#REF!</definedName>
    <definedName name="zhe" localSheetId="11">#REF!</definedName>
    <definedName name="zhe">#REF!</definedName>
    <definedName name="啊" localSheetId="17">#REF!</definedName>
    <definedName name="啊" localSheetId="18">#REF!</definedName>
    <definedName name="啊" localSheetId="26">#REF!</definedName>
    <definedName name="啊" localSheetId="27">#REF!</definedName>
    <definedName name="啊" localSheetId="28">#REF!</definedName>
    <definedName name="啊" localSheetId="6">#REF!</definedName>
    <definedName name="啊" localSheetId="7">#REF!</definedName>
    <definedName name="啊" localSheetId="8">#REF!</definedName>
    <definedName name="啊" localSheetId="9">#REF!</definedName>
    <definedName name="啊">#REF!</definedName>
    <definedName name="大调动" localSheetId="17">#REF!</definedName>
    <definedName name="大调动" localSheetId="18">#REF!</definedName>
    <definedName name="大调动" localSheetId="2">#REF!</definedName>
    <definedName name="大调动" localSheetId="26">#REF!</definedName>
    <definedName name="大调动" localSheetId="27">#REF!</definedName>
    <definedName name="大调动" localSheetId="28">#REF!</definedName>
    <definedName name="大调动" localSheetId="4">#REF!</definedName>
    <definedName name="大调动" localSheetId="7">#REF!</definedName>
    <definedName name="大调动" localSheetId="8">#REF!</definedName>
    <definedName name="大调动" localSheetId="9">#REF!</definedName>
    <definedName name="大调动">#REF!</definedName>
    <definedName name="鹅eee" localSheetId="17">#REF!</definedName>
    <definedName name="鹅eee" localSheetId="18">#REF!</definedName>
    <definedName name="鹅eee" localSheetId="26">#REF!</definedName>
    <definedName name="鹅eee" localSheetId="27">#REF!</definedName>
    <definedName name="鹅eee" localSheetId="28">#REF!</definedName>
    <definedName name="鹅eee" localSheetId="6">#REF!</definedName>
    <definedName name="鹅eee" localSheetId="7">#REF!</definedName>
    <definedName name="鹅eee" localSheetId="8">#REF!</definedName>
    <definedName name="鹅eee" localSheetId="9">#REF!</definedName>
    <definedName name="鹅eee">#REF!</definedName>
    <definedName name="饿" localSheetId="17">#REF!</definedName>
    <definedName name="饿" localSheetId="18">#REF!</definedName>
    <definedName name="饿" localSheetId="26">#REF!</definedName>
    <definedName name="饿" localSheetId="27">#REF!</definedName>
    <definedName name="饿" localSheetId="28">#REF!</definedName>
    <definedName name="饿" localSheetId="6">#REF!</definedName>
    <definedName name="饿" localSheetId="7">#REF!</definedName>
    <definedName name="饿" localSheetId="8">#REF!</definedName>
    <definedName name="饿" localSheetId="9">#REF!</definedName>
    <definedName name="饿" localSheetId="23">#REF!</definedName>
    <definedName name="饿" localSheetId="20">#REF!</definedName>
    <definedName name="饿" localSheetId="1">#REF!</definedName>
    <definedName name="饿" localSheetId="11">#REF!</definedName>
    <definedName name="饿">#REF!</definedName>
    <definedName name="发生地方" localSheetId="18">#REF!</definedName>
    <definedName name="发生地方" localSheetId="26">#REF!</definedName>
    <definedName name="发生地方" localSheetId="27">#REF!</definedName>
    <definedName name="发生地方">#REF!</definedName>
    <definedName name="汇率" localSheetId="17">#REF!</definedName>
    <definedName name="汇率" localSheetId="18">#REF!</definedName>
    <definedName name="汇率" localSheetId="26">#REF!</definedName>
    <definedName name="汇率" localSheetId="27">#REF!</definedName>
    <definedName name="汇率" localSheetId="28">#REF!</definedName>
    <definedName name="汇率" localSheetId="7">#REF!</definedName>
    <definedName name="汇率" localSheetId="8">#REF!</definedName>
    <definedName name="汇率" localSheetId="9">#REF!</definedName>
    <definedName name="汇率">#REF!</definedName>
    <definedName name="胶" localSheetId="16">#REF!</definedName>
    <definedName name="胶" localSheetId="17">#REF!</definedName>
    <definedName name="胶" localSheetId="18">#REF!</definedName>
    <definedName name="胶" localSheetId="2">#REF!</definedName>
    <definedName name="胶" localSheetId="26">#REF!</definedName>
    <definedName name="胶" localSheetId="27">#REF!</definedName>
    <definedName name="胶" localSheetId="28">#REF!</definedName>
    <definedName name="胶" localSheetId="4">#REF!</definedName>
    <definedName name="胶" localSheetId="6">#REF!</definedName>
    <definedName name="胶" localSheetId="7">#REF!</definedName>
    <definedName name="胶" localSheetId="8">#REF!</definedName>
    <definedName name="胶" localSheetId="9">#REF!</definedName>
    <definedName name="胶" localSheetId="23">#REF!</definedName>
    <definedName name="胶" localSheetId="20">#REF!</definedName>
    <definedName name="胶" localSheetId="1">#REF!</definedName>
    <definedName name="胶" localSheetId="11">#REF!</definedName>
    <definedName name="胶">#REF!</definedName>
    <definedName name="结构" localSheetId="17">#REF!</definedName>
    <definedName name="结构" localSheetId="18">#REF!</definedName>
    <definedName name="结构" localSheetId="26">#REF!</definedName>
    <definedName name="结构" localSheetId="27">#REF!</definedName>
    <definedName name="结构" localSheetId="28">#REF!</definedName>
    <definedName name="结构" localSheetId="6">#REF!</definedName>
    <definedName name="结构" localSheetId="7">#REF!</definedName>
    <definedName name="结构" localSheetId="8">#REF!</definedName>
    <definedName name="结构" localSheetId="9">#REF!</definedName>
    <definedName name="结构" localSheetId="23">#REF!</definedName>
    <definedName name="结构" localSheetId="20">#REF!</definedName>
    <definedName name="结构" localSheetId="1">#REF!</definedName>
    <definedName name="结构" localSheetId="11">#REF!</definedName>
    <definedName name="结构">#REF!</definedName>
    <definedName name="经7" localSheetId="17">#REF!</definedName>
    <definedName name="经7" localSheetId="18">#REF!</definedName>
    <definedName name="经7" localSheetId="2">#REF!</definedName>
    <definedName name="经7" localSheetId="26">#REF!</definedName>
    <definedName name="经7" localSheetId="27">#REF!</definedName>
    <definedName name="经7" localSheetId="28">#REF!</definedName>
    <definedName name="经7" localSheetId="4">#REF!</definedName>
    <definedName name="经7" localSheetId="6">#REF!</definedName>
    <definedName name="经7" localSheetId="7">#REF!</definedName>
    <definedName name="经7" localSheetId="8">#REF!</definedName>
    <definedName name="经7" localSheetId="9">#REF!</definedName>
    <definedName name="经7" localSheetId="23">#REF!</definedName>
    <definedName name="经7" localSheetId="20">#REF!</definedName>
    <definedName name="经7" localSheetId="1">#REF!</definedName>
    <definedName name="经7" localSheetId="11">#REF!</definedName>
    <definedName name="经7">#REF!</definedName>
    <definedName name="经二7" localSheetId="17">#REF!</definedName>
    <definedName name="经二7" localSheetId="18">#REF!</definedName>
    <definedName name="经二7" localSheetId="2">#REF!</definedName>
    <definedName name="经二7" localSheetId="26">#REF!</definedName>
    <definedName name="经二7" localSheetId="27">#REF!</definedName>
    <definedName name="经二7" localSheetId="28">#REF!</definedName>
    <definedName name="经二7" localSheetId="4">#REF!</definedName>
    <definedName name="经二7" localSheetId="6">#REF!</definedName>
    <definedName name="经二7" localSheetId="7">#REF!</definedName>
    <definedName name="经二7" localSheetId="8">#REF!</definedName>
    <definedName name="经二7" localSheetId="9">#REF!</definedName>
    <definedName name="经二7" localSheetId="23">#REF!</definedName>
    <definedName name="经二7" localSheetId="20">#REF!</definedName>
    <definedName name="经二7" localSheetId="1">#REF!</definedName>
    <definedName name="经二7" localSheetId="11">#REF!</definedName>
    <definedName name="经二7">#REF!</definedName>
    <definedName name="经二8" localSheetId="17">#REF!</definedName>
    <definedName name="经二8" localSheetId="18">#REF!</definedName>
    <definedName name="经二8" localSheetId="2">#REF!</definedName>
    <definedName name="经二8" localSheetId="26">#REF!</definedName>
    <definedName name="经二8" localSheetId="27">#REF!</definedName>
    <definedName name="经二8" localSheetId="28">#REF!</definedName>
    <definedName name="经二8" localSheetId="4">#REF!</definedName>
    <definedName name="经二8" localSheetId="6">#REF!</definedName>
    <definedName name="经二8" localSheetId="7">#REF!</definedName>
    <definedName name="经二8" localSheetId="8">#REF!</definedName>
    <definedName name="经二8" localSheetId="9">#REF!</definedName>
    <definedName name="经二8" localSheetId="23">#REF!</definedName>
    <definedName name="经二8" localSheetId="20">#REF!</definedName>
    <definedName name="经二8" localSheetId="1">#REF!</definedName>
    <definedName name="经二8" localSheetId="11">#REF!</definedName>
    <definedName name="经二8">#REF!</definedName>
    <definedName name="经一7" localSheetId="17">#REF!</definedName>
    <definedName name="经一7" localSheetId="18">#REF!</definedName>
    <definedName name="经一7" localSheetId="2">#REF!</definedName>
    <definedName name="经一7" localSheetId="26">#REF!</definedName>
    <definedName name="经一7" localSheetId="27">#REF!</definedName>
    <definedName name="经一7" localSheetId="28">#REF!</definedName>
    <definedName name="经一7" localSheetId="4">#REF!</definedName>
    <definedName name="经一7" localSheetId="6">#REF!</definedName>
    <definedName name="经一7" localSheetId="7">#REF!</definedName>
    <definedName name="经一7" localSheetId="8">#REF!</definedName>
    <definedName name="经一7" localSheetId="9">#REF!</definedName>
    <definedName name="经一7" localSheetId="23">#REF!</definedName>
    <definedName name="经一7" localSheetId="20">#REF!</definedName>
    <definedName name="经一7" localSheetId="1">#REF!</definedName>
    <definedName name="经一7" localSheetId="11">#REF!</definedName>
    <definedName name="经一7">#REF!</definedName>
    <definedName name="生产列1" localSheetId="17">#REF!</definedName>
    <definedName name="生产列1" localSheetId="18">#REF!</definedName>
    <definedName name="生产列1" localSheetId="26">#REF!</definedName>
    <definedName name="生产列1" localSheetId="27">#REF!</definedName>
    <definedName name="生产列1" localSheetId="28">#REF!</definedName>
    <definedName name="生产列1" localSheetId="7">#REF!</definedName>
    <definedName name="生产列1" localSheetId="8">#REF!</definedName>
    <definedName name="生产列1" localSheetId="9">#REF!</definedName>
    <definedName name="生产列1">#REF!</definedName>
    <definedName name="生产列11" localSheetId="17">#REF!</definedName>
    <definedName name="生产列11" localSheetId="18">#REF!</definedName>
    <definedName name="生产列11" localSheetId="26">#REF!</definedName>
    <definedName name="生产列11" localSheetId="27">#REF!</definedName>
    <definedName name="生产列11" localSheetId="28">#REF!</definedName>
    <definedName name="生产列11" localSheetId="7">#REF!</definedName>
    <definedName name="生产列11" localSheetId="8">#REF!</definedName>
    <definedName name="生产列11" localSheetId="9">#REF!</definedName>
    <definedName name="生产列11">#REF!</definedName>
    <definedName name="生产列15" localSheetId="17">#REF!</definedName>
    <definedName name="生产列15" localSheetId="18">#REF!</definedName>
    <definedName name="生产列15" localSheetId="26">#REF!</definedName>
    <definedName name="生产列15" localSheetId="27">#REF!</definedName>
    <definedName name="生产列15" localSheetId="28">#REF!</definedName>
    <definedName name="生产列15" localSheetId="7">#REF!</definedName>
    <definedName name="生产列15" localSheetId="8">#REF!</definedName>
    <definedName name="生产列15" localSheetId="9">#REF!</definedName>
    <definedName name="生产列15">#REF!</definedName>
    <definedName name="生产列16" localSheetId="17">#REF!</definedName>
    <definedName name="生产列16" localSheetId="18">#REF!</definedName>
    <definedName name="生产列16" localSheetId="26">#REF!</definedName>
    <definedName name="生产列16" localSheetId="27">#REF!</definedName>
    <definedName name="生产列16" localSheetId="28">#REF!</definedName>
    <definedName name="生产列16" localSheetId="7">#REF!</definedName>
    <definedName name="生产列16" localSheetId="8">#REF!</definedName>
    <definedName name="生产列16" localSheetId="9">#REF!</definedName>
    <definedName name="生产列16">#REF!</definedName>
    <definedName name="生产列17" localSheetId="17">#REF!</definedName>
    <definedName name="生产列17" localSheetId="18">#REF!</definedName>
    <definedName name="生产列17" localSheetId="26">#REF!</definedName>
    <definedName name="生产列17" localSheetId="27">#REF!</definedName>
    <definedName name="生产列17" localSheetId="28">#REF!</definedName>
    <definedName name="生产列17" localSheetId="7">#REF!</definedName>
    <definedName name="生产列17" localSheetId="8">#REF!</definedName>
    <definedName name="生产列17" localSheetId="9">#REF!</definedName>
    <definedName name="生产列17">#REF!</definedName>
    <definedName name="生产列19" localSheetId="17">#REF!</definedName>
    <definedName name="生产列19" localSheetId="18">#REF!</definedName>
    <definedName name="生产列19" localSheetId="26">#REF!</definedName>
    <definedName name="生产列19" localSheetId="27">#REF!</definedName>
    <definedName name="生产列19" localSheetId="28">#REF!</definedName>
    <definedName name="生产列19" localSheetId="7">#REF!</definedName>
    <definedName name="生产列19" localSheetId="8">#REF!</definedName>
    <definedName name="生产列19" localSheetId="9">#REF!</definedName>
    <definedName name="生产列19">#REF!</definedName>
    <definedName name="生产列2" localSheetId="17">#REF!</definedName>
    <definedName name="生产列2" localSheetId="18">#REF!</definedName>
    <definedName name="生产列2" localSheetId="26">#REF!</definedName>
    <definedName name="生产列2" localSheetId="27">#REF!</definedName>
    <definedName name="生产列2" localSheetId="28">#REF!</definedName>
    <definedName name="生产列2" localSheetId="7">#REF!</definedName>
    <definedName name="生产列2" localSheetId="8">#REF!</definedName>
    <definedName name="生产列2" localSheetId="9">#REF!</definedName>
    <definedName name="生产列2">#REF!</definedName>
    <definedName name="生产列20" localSheetId="17">#REF!</definedName>
    <definedName name="生产列20" localSheetId="18">#REF!</definedName>
    <definedName name="生产列20" localSheetId="26">#REF!</definedName>
    <definedName name="生产列20" localSheetId="27">#REF!</definedName>
    <definedName name="生产列20" localSheetId="28">#REF!</definedName>
    <definedName name="生产列20" localSheetId="7">#REF!</definedName>
    <definedName name="生产列20" localSheetId="8">#REF!</definedName>
    <definedName name="生产列20" localSheetId="9">#REF!</definedName>
    <definedName name="生产列20">#REF!</definedName>
    <definedName name="生产列3" localSheetId="17">#REF!</definedName>
    <definedName name="生产列3" localSheetId="18">#REF!</definedName>
    <definedName name="生产列3" localSheetId="26">#REF!</definedName>
    <definedName name="生产列3" localSheetId="27">#REF!</definedName>
    <definedName name="生产列3" localSheetId="28">#REF!</definedName>
    <definedName name="生产列3" localSheetId="7">#REF!</definedName>
    <definedName name="生产列3" localSheetId="8">#REF!</definedName>
    <definedName name="生产列3" localSheetId="9">#REF!</definedName>
    <definedName name="生产列3">#REF!</definedName>
    <definedName name="生产列4" localSheetId="17">#REF!</definedName>
    <definedName name="生产列4" localSheetId="18">#REF!</definedName>
    <definedName name="生产列4" localSheetId="26">#REF!</definedName>
    <definedName name="生产列4" localSheetId="27">#REF!</definedName>
    <definedName name="生产列4" localSheetId="28">#REF!</definedName>
    <definedName name="生产列4" localSheetId="7">#REF!</definedName>
    <definedName name="生产列4" localSheetId="8">#REF!</definedName>
    <definedName name="生产列4" localSheetId="9">#REF!</definedName>
    <definedName name="生产列4">#REF!</definedName>
    <definedName name="生产列5" localSheetId="17">#REF!</definedName>
    <definedName name="生产列5" localSheetId="18">#REF!</definedName>
    <definedName name="生产列5" localSheetId="26">#REF!</definedName>
    <definedName name="生产列5" localSheetId="27">#REF!</definedName>
    <definedName name="生产列5" localSheetId="28">#REF!</definedName>
    <definedName name="生产列5" localSheetId="7">#REF!</definedName>
    <definedName name="生产列5" localSheetId="8">#REF!</definedName>
    <definedName name="生产列5" localSheetId="9">#REF!</definedName>
    <definedName name="生产列5">#REF!</definedName>
    <definedName name="生产列6" localSheetId="17">#REF!</definedName>
    <definedName name="生产列6" localSheetId="18">#REF!</definedName>
    <definedName name="生产列6" localSheetId="26">#REF!</definedName>
    <definedName name="生产列6" localSheetId="27">#REF!</definedName>
    <definedName name="生产列6" localSheetId="28">#REF!</definedName>
    <definedName name="生产列6" localSheetId="7">#REF!</definedName>
    <definedName name="生产列6" localSheetId="8">#REF!</definedName>
    <definedName name="生产列6" localSheetId="9">#REF!</definedName>
    <definedName name="生产列6">#REF!</definedName>
    <definedName name="生产列7" localSheetId="17">#REF!</definedName>
    <definedName name="生产列7" localSheetId="18">#REF!</definedName>
    <definedName name="生产列7" localSheetId="26">#REF!</definedName>
    <definedName name="生产列7" localSheetId="27">#REF!</definedName>
    <definedName name="生产列7" localSheetId="28">#REF!</definedName>
    <definedName name="生产列7" localSheetId="7">#REF!</definedName>
    <definedName name="生产列7" localSheetId="8">#REF!</definedName>
    <definedName name="生产列7" localSheetId="9">#REF!</definedName>
    <definedName name="生产列7">#REF!</definedName>
    <definedName name="生产列8" localSheetId="17">#REF!</definedName>
    <definedName name="生产列8" localSheetId="18">#REF!</definedName>
    <definedName name="生产列8" localSheetId="26">#REF!</definedName>
    <definedName name="生产列8" localSheetId="27">#REF!</definedName>
    <definedName name="生产列8" localSheetId="28">#REF!</definedName>
    <definedName name="生产列8" localSheetId="7">#REF!</definedName>
    <definedName name="生产列8" localSheetId="8">#REF!</definedName>
    <definedName name="生产列8" localSheetId="9">#REF!</definedName>
    <definedName name="生产列8">#REF!</definedName>
    <definedName name="生产列9" localSheetId="17">#REF!</definedName>
    <definedName name="生产列9" localSheetId="18">#REF!</definedName>
    <definedName name="生产列9" localSheetId="26">#REF!</definedName>
    <definedName name="生产列9" localSheetId="27">#REF!</definedName>
    <definedName name="生产列9" localSheetId="28">#REF!</definedName>
    <definedName name="生产列9" localSheetId="7">#REF!</definedName>
    <definedName name="生产列9" localSheetId="8">#REF!</definedName>
    <definedName name="生产列9" localSheetId="9">#REF!</definedName>
    <definedName name="生产列9">#REF!</definedName>
    <definedName name="生产期" localSheetId="17">#REF!</definedName>
    <definedName name="生产期" localSheetId="18">#REF!</definedName>
    <definedName name="生产期" localSheetId="26">#REF!</definedName>
    <definedName name="生产期" localSheetId="27">#REF!</definedName>
    <definedName name="生产期" localSheetId="28">#REF!</definedName>
    <definedName name="生产期" localSheetId="7">#REF!</definedName>
    <definedName name="生产期" localSheetId="8">#REF!</definedName>
    <definedName name="生产期" localSheetId="9">#REF!</definedName>
    <definedName name="生产期">#REF!</definedName>
    <definedName name="生产期1" localSheetId="17">#REF!</definedName>
    <definedName name="生产期1" localSheetId="18">#REF!</definedName>
    <definedName name="生产期1" localSheetId="26">#REF!</definedName>
    <definedName name="生产期1" localSheetId="27">#REF!</definedName>
    <definedName name="生产期1" localSheetId="28">#REF!</definedName>
    <definedName name="生产期1" localSheetId="7">#REF!</definedName>
    <definedName name="生产期1" localSheetId="8">#REF!</definedName>
    <definedName name="生产期1" localSheetId="9">#REF!</definedName>
    <definedName name="生产期1">#REF!</definedName>
    <definedName name="生产期11" localSheetId="17">#REF!</definedName>
    <definedName name="生产期11" localSheetId="18">#REF!</definedName>
    <definedName name="生产期11" localSheetId="26">#REF!</definedName>
    <definedName name="生产期11" localSheetId="27">#REF!</definedName>
    <definedName name="生产期11" localSheetId="28">#REF!</definedName>
    <definedName name="生产期11" localSheetId="7">#REF!</definedName>
    <definedName name="生产期11" localSheetId="8">#REF!</definedName>
    <definedName name="生产期11" localSheetId="9">#REF!</definedName>
    <definedName name="生产期11">#REF!</definedName>
    <definedName name="生产期15" localSheetId="17">#REF!</definedName>
    <definedName name="生产期15" localSheetId="18">#REF!</definedName>
    <definedName name="生产期15" localSheetId="26">#REF!</definedName>
    <definedName name="生产期15" localSheetId="27">#REF!</definedName>
    <definedName name="生产期15" localSheetId="28">#REF!</definedName>
    <definedName name="生产期15" localSheetId="7">#REF!</definedName>
    <definedName name="生产期15" localSheetId="8">#REF!</definedName>
    <definedName name="生产期15" localSheetId="9">#REF!</definedName>
    <definedName name="生产期15">#REF!</definedName>
    <definedName name="生产期16" localSheetId="17">#REF!</definedName>
    <definedName name="生产期16" localSheetId="18">#REF!</definedName>
    <definedName name="生产期16" localSheetId="26">#REF!</definedName>
    <definedName name="生产期16" localSheetId="27">#REF!</definedName>
    <definedName name="生产期16" localSheetId="28">#REF!</definedName>
    <definedName name="生产期16" localSheetId="7">#REF!</definedName>
    <definedName name="生产期16" localSheetId="8">#REF!</definedName>
    <definedName name="生产期16" localSheetId="9">#REF!</definedName>
    <definedName name="生产期16">#REF!</definedName>
    <definedName name="生产期17" localSheetId="17">#REF!</definedName>
    <definedName name="生产期17" localSheetId="18">#REF!</definedName>
    <definedName name="生产期17" localSheetId="26">#REF!</definedName>
    <definedName name="生产期17" localSheetId="27">#REF!</definedName>
    <definedName name="生产期17" localSheetId="28">#REF!</definedName>
    <definedName name="生产期17" localSheetId="7">#REF!</definedName>
    <definedName name="生产期17" localSheetId="8">#REF!</definedName>
    <definedName name="生产期17" localSheetId="9">#REF!</definedName>
    <definedName name="生产期17">#REF!</definedName>
    <definedName name="生产期19" localSheetId="17">#REF!</definedName>
    <definedName name="生产期19" localSheetId="18">#REF!</definedName>
    <definedName name="生产期19" localSheetId="26">#REF!</definedName>
    <definedName name="生产期19" localSheetId="27">#REF!</definedName>
    <definedName name="生产期19" localSheetId="28">#REF!</definedName>
    <definedName name="生产期19" localSheetId="7">#REF!</definedName>
    <definedName name="生产期19" localSheetId="8">#REF!</definedName>
    <definedName name="生产期19" localSheetId="9">#REF!</definedName>
    <definedName name="生产期19">#REF!</definedName>
    <definedName name="生产期2" localSheetId="17">#REF!</definedName>
    <definedName name="生产期2" localSheetId="18">#REF!</definedName>
    <definedName name="生产期2" localSheetId="26">#REF!</definedName>
    <definedName name="生产期2" localSheetId="27">#REF!</definedName>
    <definedName name="生产期2" localSheetId="28">#REF!</definedName>
    <definedName name="生产期2" localSheetId="7">#REF!</definedName>
    <definedName name="生产期2" localSheetId="8">#REF!</definedName>
    <definedName name="生产期2" localSheetId="9">#REF!</definedName>
    <definedName name="生产期2">#REF!</definedName>
    <definedName name="生产期20" localSheetId="17">#REF!</definedName>
    <definedName name="生产期20" localSheetId="18">#REF!</definedName>
    <definedName name="生产期20" localSheetId="26">#REF!</definedName>
    <definedName name="生产期20" localSheetId="27">#REF!</definedName>
    <definedName name="生产期20" localSheetId="28">#REF!</definedName>
    <definedName name="生产期20" localSheetId="7">#REF!</definedName>
    <definedName name="生产期20" localSheetId="8">#REF!</definedName>
    <definedName name="生产期20" localSheetId="9">#REF!</definedName>
    <definedName name="生产期20">#REF!</definedName>
    <definedName name="生产期3" localSheetId="17">#REF!</definedName>
    <definedName name="生产期3" localSheetId="18">#REF!</definedName>
    <definedName name="生产期3" localSheetId="26">#REF!</definedName>
    <definedName name="生产期3" localSheetId="27">#REF!</definedName>
    <definedName name="生产期3" localSheetId="28">#REF!</definedName>
    <definedName name="生产期3" localSheetId="7">#REF!</definedName>
    <definedName name="生产期3" localSheetId="8">#REF!</definedName>
    <definedName name="生产期3" localSheetId="9">#REF!</definedName>
    <definedName name="生产期3">#REF!</definedName>
    <definedName name="生产期4" localSheetId="17">#REF!</definedName>
    <definedName name="生产期4" localSheetId="18">#REF!</definedName>
    <definedName name="生产期4" localSheetId="26">#REF!</definedName>
    <definedName name="生产期4" localSheetId="27">#REF!</definedName>
    <definedName name="生产期4" localSheetId="28">#REF!</definedName>
    <definedName name="生产期4" localSheetId="7">#REF!</definedName>
    <definedName name="生产期4" localSheetId="8">#REF!</definedName>
    <definedName name="生产期4" localSheetId="9">#REF!</definedName>
    <definedName name="生产期4">#REF!</definedName>
    <definedName name="生产期5" localSheetId="16">#REF!</definedName>
    <definedName name="生产期5" localSheetId="17">#REF!</definedName>
    <definedName name="生产期5" localSheetId="18">#REF!</definedName>
    <definedName name="生产期5" localSheetId="26">#REF!</definedName>
    <definedName name="生产期5" localSheetId="27">#REF!</definedName>
    <definedName name="生产期5" localSheetId="28">#REF!</definedName>
    <definedName name="生产期5" localSheetId="6">#REF!</definedName>
    <definedName name="生产期5" localSheetId="7">#REF!</definedName>
    <definedName name="生产期5" localSheetId="8">#REF!</definedName>
    <definedName name="生产期5" localSheetId="9">#REF!</definedName>
    <definedName name="生产期5" localSheetId="1">#REF!</definedName>
    <definedName name="生产期5" localSheetId="11">#REF!</definedName>
    <definedName name="生产期5">#REF!</definedName>
    <definedName name="生产期6" localSheetId="17">#REF!</definedName>
    <definedName name="生产期6" localSheetId="18">#REF!</definedName>
    <definedName name="生产期6" localSheetId="26">#REF!</definedName>
    <definedName name="生产期6" localSheetId="27">#REF!</definedName>
    <definedName name="生产期6" localSheetId="28">#REF!</definedName>
    <definedName name="生产期6" localSheetId="7">#REF!</definedName>
    <definedName name="生产期6" localSheetId="8">#REF!</definedName>
    <definedName name="生产期6" localSheetId="9">#REF!</definedName>
    <definedName name="生产期6">#REF!</definedName>
    <definedName name="生产期7" localSheetId="17">#REF!</definedName>
    <definedName name="生产期7" localSheetId="18">#REF!</definedName>
    <definedName name="生产期7" localSheetId="26">#REF!</definedName>
    <definedName name="生产期7" localSheetId="27">#REF!</definedName>
    <definedName name="生产期7" localSheetId="28">#REF!</definedName>
    <definedName name="生产期7" localSheetId="7">#REF!</definedName>
    <definedName name="生产期7" localSheetId="8">#REF!</definedName>
    <definedName name="生产期7" localSheetId="9">#REF!</definedName>
    <definedName name="生产期7">#REF!</definedName>
    <definedName name="生产期8" localSheetId="17">#REF!</definedName>
    <definedName name="生产期8" localSheetId="18">#REF!</definedName>
    <definedName name="生产期8" localSheetId="26">#REF!</definedName>
    <definedName name="生产期8" localSheetId="27">#REF!</definedName>
    <definedName name="生产期8" localSheetId="28">#REF!</definedName>
    <definedName name="生产期8" localSheetId="7">#REF!</definedName>
    <definedName name="生产期8" localSheetId="8">#REF!</definedName>
    <definedName name="生产期8" localSheetId="9">#REF!</definedName>
    <definedName name="生产期8">#REF!</definedName>
    <definedName name="生产期9" localSheetId="17">#REF!</definedName>
    <definedName name="生产期9" localSheetId="18">#REF!</definedName>
    <definedName name="生产期9" localSheetId="26">#REF!</definedName>
    <definedName name="生产期9" localSheetId="27">#REF!</definedName>
    <definedName name="生产期9" localSheetId="28">#REF!</definedName>
    <definedName name="生产期9" localSheetId="7">#REF!</definedName>
    <definedName name="生产期9" localSheetId="8">#REF!</definedName>
    <definedName name="生产期9" localSheetId="9">#REF!</definedName>
    <definedName name="生产期9">#REF!</definedName>
    <definedName name="是" localSheetId="17">#REF!</definedName>
    <definedName name="是" localSheetId="18">#REF!</definedName>
    <definedName name="是" localSheetId="26">#REF!</definedName>
    <definedName name="是" localSheetId="27">#REF!</definedName>
    <definedName name="是" localSheetId="28">#REF!</definedName>
    <definedName name="是" localSheetId="6">#REF!</definedName>
    <definedName name="是" localSheetId="7">#REF!</definedName>
    <definedName name="是" localSheetId="8">#REF!</definedName>
    <definedName name="是" localSheetId="9">#REF!</definedName>
    <definedName name="是" localSheetId="23">#REF!</definedName>
    <definedName name="是" localSheetId="20">#REF!</definedName>
    <definedName name="是" localSheetId="1">#REF!</definedName>
    <definedName name="是" localSheetId="11">#REF!</definedName>
    <definedName name="是">#REF!</definedName>
    <definedName name="脱钩" localSheetId="16">#REF!</definedName>
    <definedName name="脱钩" localSheetId="17">#REF!</definedName>
    <definedName name="脱钩" localSheetId="18">#REF!</definedName>
    <definedName name="脱钩" localSheetId="26">#REF!</definedName>
    <definedName name="脱钩" localSheetId="27">#REF!</definedName>
    <definedName name="脱钩" localSheetId="28">#REF!</definedName>
    <definedName name="脱钩" localSheetId="6">#REF!</definedName>
    <definedName name="脱钩" localSheetId="7">#REF!</definedName>
    <definedName name="脱钩" localSheetId="8">#REF!</definedName>
    <definedName name="脱钩" localSheetId="9">#REF!</definedName>
    <definedName name="脱钩" localSheetId="23">#REF!</definedName>
    <definedName name="脱钩" localSheetId="20">#REF!</definedName>
    <definedName name="脱钩" localSheetId="1">#REF!</definedName>
    <definedName name="脱钩" localSheetId="11">#REF!</definedName>
    <definedName name="脱钩">#REF!</definedName>
    <definedName name="先征后返徐2" localSheetId="17">#REF!</definedName>
    <definedName name="先征后返徐2" localSheetId="18">#REF!</definedName>
    <definedName name="先征后返徐2" localSheetId="26">#REF!</definedName>
    <definedName name="先征后返徐2" localSheetId="27">#REF!</definedName>
    <definedName name="先征后返徐2" localSheetId="28">#REF!</definedName>
    <definedName name="先征后返徐2" localSheetId="6">#REF!</definedName>
    <definedName name="先征后返徐2" localSheetId="7">#REF!</definedName>
    <definedName name="先征后返徐2" localSheetId="8">#REF!</definedName>
    <definedName name="先征后返徐2" localSheetId="9">#REF!</definedName>
    <definedName name="先征后返徐2" localSheetId="23">#REF!</definedName>
    <definedName name="先征后返徐2" localSheetId="20">#REF!</definedName>
    <definedName name="先征后返徐2" localSheetId="1">#REF!</definedName>
    <definedName name="先征后返徐2" localSheetId="11">#REF!</definedName>
    <definedName name="先征后返徐2">#REF!</definedName>
    <definedName name="预备费分项目" localSheetId="17">#REF!</definedName>
    <definedName name="预备费分项目" localSheetId="18">#REF!</definedName>
    <definedName name="预备费分项目" localSheetId="26">#REF!</definedName>
    <definedName name="预备费分项目" localSheetId="27">#REF!</definedName>
    <definedName name="预备费分项目" localSheetId="28">#REF!</definedName>
    <definedName name="预备费分项目" localSheetId="6">#REF!</definedName>
    <definedName name="预备费分项目" localSheetId="7">#REF!</definedName>
    <definedName name="预备费分项目" localSheetId="8">#REF!</definedName>
    <definedName name="预备费分项目" localSheetId="9">#REF!</definedName>
    <definedName name="预备费分项目" localSheetId="23">#REF!</definedName>
    <definedName name="预备费分项目" localSheetId="20">#REF!</definedName>
    <definedName name="预备费分项目" localSheetId="1">#REF!</definedName>
    <definedName name="预备费分项目" localSheetId="11">#REF!</definedName>
    <definedName name="预备费分项目">#REF!</definedName>
    <definedName name="综合" localSheetId="17">#REF!</definedName>
    <definedName name="综合" localSheetId="18">#REF!</definedName>
    <definedName name="综合" localSheetId="26">#REF!</definedName>
    <definedName name="综合" localSheetId="27">#REF!</definedName>
    <definedName name="综合" localSheetId="28">#REF!</definedName>
    <definedName name="综合" localSheetId="7">#REF!</definedName>
    <definedName name="综合" localSheetId="8">#REF!</definedName>
    <definedName name="综合" localSheetId="9">#REF!</definedName>
    <definedName name="综合">#REF!</definedName>
    <definedName name="综核" localSheetId="17">#REF!</definedName>
    <definedName name="综核" localSheetId="18">#REF!</definedName>
    <definedName name="综核" localSheetId="26">#REF!</definedName>
    <definedName name="综核" localSheetId="27">#REF!</definedName>
    <definedName name="综核" localSheetId="28">#REF!</definedName>
    <definedName name="综核" localSheetId="7">#REF!</definedName>
    <definedName name="综核" localSheetId="8">#REF!</definedName>
    <definedName name="综核" localSheetId="9">#REF!</definedName>
    <definedName name="综核">#REF!</definedName>
    <definedName name="전" localSheetId="16">#REF!</definedName>
    <definedName name="전" localSheetId="17">#REF!</definedName>
    <definedName name="전" localSheetId="18">#REF!</definedName>
    <definedName name="전" localSheetId="26">#REF!</definedName>
    <definedName name="전" localSheetId="27">#REF!</definedName>
    <definedName name="전" localSheetId="28">#REF!</definedName>
    <definedName name="전" localSheetId="6">#REF!</definedName>
    <definedName name="전" localSheetId="7">#REF!</definedName>
    <definedName name="전" localSheetId="8">#REF!</definedName>
    <definedName name="전" localSheetId="9">#REF!</definedName>
    <definedName name="전" localSheetId="23">#REF!</definedName>
    <definedName name="전" localSheetId="20">#REF!</definedName>
    <definedName name="전" localSheetId="1">#REF!</definedName>
    <definedName name="전" localSheetId="11">#REF!</definedName>
    <definedName name="전">#REF!</definedName>
    <definedName name="주택사업본부" localSheetId="16">#REF!</definedName>
    <definedName name="주택사업본부" localSheetId="17">#REF!</definedName>
    <definedName name="주택사업본부" localSheetId="18">#REF!</definedName>
    <definedName name="주택사업본부" localSheetId="26">#REF!</definedName>
    <definedName name="주택사업본부" localSheetId="27">#REF!</definedName>
    <definedName name="주택사업본부" localSheetId="28">#REF!</definedName>
    <definedName name="주택사업본부" localSheetId="6">#REF!</definedName>
    <definedName name="주택사업본부" localSheetId="7">#REF!</definedName>
    <definedName name="주택사업본부" localSheetId="8">#REF!</definedName>
    <definedName name="주택사업본부" localSheetId="9">#REF!</definedName>
    <definedName name="주택사업본부" localSheetId="23">#REF!</definedName>
    <definedName name="주택사업본부" localSheetId="20">#REF!</definedName>
    <definedName name="주택사업본부" localSheetId="1">#REF!</definedName>
    <definedName name="주택사업본부" localSheetId="11">#REF!</definedName>
    <definedName name="주택사업본부">#REF!</definedName>
    <definedName name="철구사업본부" localSheetId="16">#REF!</definedName>
    <definedName name="철구사업본부" localSheetId="17">#REF!</definedName>
    <definedName name="철구사업본부" localSheetId="18">#REF!</definedName>
    <definedName name="철구사업본부" localSheetId="26">#REF!</definedName>
    <definedName name="철구사업본부" localSheetId="27">#REF!</definedName>
    <definedName name="철구사업본부" localSheetId="28">#REF!</definedName>
    <definedName name="철구사업본부" localSheetId="6">#REF!</definedName>
    <definedName name="철구사업본부" localSheetId="7">#REF!</definedName>
    <definedName name="철구사업본부" localSheetId="8">#REF!</definedName>
    <definedName name="철구사업본부" localSheetId="9">#REF!</definedName>
    <definedName name="철구사업본부" localSheetId="23">#REF!</definedName>
    <definedName name="철구사업본부" localSheetId="20">#REF!</definedName>
    <definedName name="철구사업본부" localSheetId="1">#REF!</definedName>
    <definedName name="철구사업본부" localSheetId="11">#REF!</definedName>
    <definedName name="철구사업본부">#REF!</definedName>
  </definedNames>
  <calcPr calcId="124519"/>
</workbook>
</file>

<file path=xl/calcChain.xml><?xml version="1.0" encoding="utf-8"?>
<calcChain xmlns="http://schemas.openxmlformats.org/spreadsheetml/2006/main">
  <c r="D521" i="49"/>
  <c r="D877"/>
  <c r="D875"/>
  <c r="D799"/>
  <c r="D790"/>
  <c r="D727"/>
  <c r="D711"/>
  <c r="D694"/>
  <c r="D684"/>
  <c r="D682"/>
  <c r="D634"/>
  <c r="D622"/>
  <c r="D619"/>
  <c r="D615"/>
  <c r="D609"/>
  <c r="D594"/>
  <c r="D590"/>
  <c r="D587"/>
  <c r="D558"/>
  <c r="D553"/>
  <c r="D552"/>
  <c r="D535"/>
  <c r="D530"/>
  <c r="D514"/>
  <c r="D508"/>
  <c r="D500"/>
  <c r="D876"/>
  <c r="D837"/>
  <c r="D686"/>
  <c r="D661"/>
  <c r="D604"/>
  <c r="E29" i="4"/>
  <c r="E29" i="2"/>
  <c r="E31" i="1"/>
  <c r="E32"/>
  <c r="D5" i="4"/>
  <c r="E5" s="1"/>
  <c r="C5"/>
  <c r="B10"/>
  <c r="B8"/>
  <c r="B5" s="1"/>
  <c r="B33" i="3"/>
  <c r="C33"/>
  <c r="B10" i="2"/>
  <c r="B8"/>
  <c r="E88" i="48"/>
  <c r="B82"/>
  <c r="C82"/>
  <c r="D82"/>
  <c r="E82"/>
  <c r="E90"/>
  <c r="E86"/>
  <c r="E85"/>
  <c r="E84"/>
  <c r="E83"/>
  <c r="E78"/>
  <c r="E77"/>
  <c r="E76"/>
  <c r="E67"/>
  <c r="E64"/>
  <c r="E63"/>
  <c r="E61"/>
  <c r="E60"/>
  <c r="E59"/>
  <c r="E58"/>
  <c r="E56"/>
  <c r="E55"/>
  <c r="E53"/>
  <c r="E52"/>
  <c r="E51"/>
  <c r="E49"/>
  <c r="E48"/>
  <c r="E47"/>
  <c r="E46"/>
  <c r="E45"/>
  <c r="E44"/>
  <c r="E43"/>
  <c r="E41"/>
  <c r="E40"/>
  <c r="E39"/>
  <c r="E38"/>
  <c r="E37"/>
  <c r="E36"/>
  <c r="E33"/>
  <c r="E32"/>
  <c r="E31"/>
  <c r="E30"/>
  <c r="E29"/>
  <c r="E28"/>
  <c r="E27"/>
  <c r="E26"/>
  <c r="E25"/>
  <c r="E24"/>
  <c r="E23"/>
  <c r="E22"/>
  <c r="E21"/>
  <c r="E18"/>
  <c r="E17"/>
  <c r="E16"/>
  <c r="B5"/>
  <c r="B4" s="1"/>
  <c r="E15"/>
  <c r="E14"/>
  <c r="E13"/>
  <c r="E12"/>
  <c r="E10"/>
  <c r="E9"/>
  <c r="E8"/>
  <c r="E7"/>
  <c r="E6"/>
  <c r="D5"/>
  <c r="C5"/>
  <c r="C4" s="1"/>
  <c r="D17" i="25"/>
  <c r="D16" i="17"/>
  <c r="E28" i="4"/>
  <c r="E27"/>
  <c r="E24"/>
  <c r="E23"/>
  <c r="E21"/>
  <c r="E18"/>
  <c r="E17"/>
  <c r="E15"/>
  <c r="E14"/>
  <c r="E13"/>
  <c r="E12"/>
  <c r="E11"/>
  <c r="E10"/>
  <c r="E9"/>
  <c r="E8"/>
  <c r="E7"/>
  <c r="E6"/>
  <c r="E27" i="2"/>
  <c r="E24"/>
  <c r="E9" i="1"/>
  <c r="E10"/>
  <c r="E12"/>
  <c r="E13"/>
  <c r="E14"/>
  <c r="E15"/>
  <c r="E16"/>
  <c r="E17"/>
  <c r="E19"/>
  <c r="E20"/>
  <c r="E21"/>
  <c r="E22"/>
  <c r="E23"/>
  <c r="E25"/>
  <c r="E27"/>
  <c r="E28"/>
  <c r="E29"/>
  <c r="E30"/>
  <c r="D551" i="49"/>
  <c r="C15" i="24"/>
  <c r="C17" i="25"/>
  <c r="C15" i="19"/>
  <c r="C16" i="17"/>
  <c r="D5" i="49"/>
  <c r="D6"/>
  <c r="D18"/>
  <c r="D27"/>
  <c r="D39"/>
  <c r="D51"/>
  <c r="D62"/>
  <c r="D73"/>
  <c r="D85"/>
  <c r="D95"/>
  <c r="D110"/>
  <c r="D119"/>
  <c r="D130"/>
  <c r="D142"/>
  <c r="D153"/>
  <c r="D162"/>
  <c r="D168"/>
  <c r="D175"/>
  <c r="D183"/>
  <c r="D190"/>
  <c r="D196"/>
  <c r="D202"/>
  <c r="D215"/>
  <c r="D220"/>
  <c r="D222"/>
  <c r="D244"/>
  <c r="D251"/>
  <c r="D263"/>
  <c r="D272"/>
  <c r="D288"/>
  <c r="D301"/>
  <c r="D302"/>
  <c r="D307"/>
  <c r="D316"/>
  <c r="D323"/>
  <c r="D341"/>
  <c r="D348"/>
  <c r="D350"/>
  <c r="D351"/>
  <c r="D365"/>
  <c r="D371"/>
  <c r="D377"/>
  <c r="D383"/>
  <c r="D390"/>
  <c r="D396"/>
  <c r="D397"/>
  <c r="D411"/>
  <c r="D419"/>
  <c r="D441"/>
  <c r="D445"/>
  <c r="D446"/>
  <c r="D460"/>
  <c r="D479"/>
  <c r="D538"/>
  <c r="D543"/>
  <c r="D571"/>
  <c r="D575"/>
  <c r="D624"/>
  <c r="D625"/>
  <c r="D636"/>
  <c r="D652"/>
  <c r="D662"/>
  <c r="D663"/>
  <c r="D675"/>
  <c r="D677"/>
  <c r="D680"/>
  <c r="D709"/>
  <c r="D736"/>
  <c r="D743"/>
  <c r="D750"/>
  <c r="D757"/>
  <c r="D758"/>
  <c r="D768"/>
  <c r="D775"/>
  <c r="D800"/>
  <c r="D801"/>
  <c r="D836"/>
  <c r="D860"/>
  <c r="D873"/>
  <c r="D4"/>
  <c r="E6" i="2"/>
  <c r="E7"/>
  <c r="E8"/>
  <c r="E9"/>
  <c r="E10"/>
  <c r="E11"/>
  <c r="E12"/>
  <c r="E13"/>
  <c r="E14"/>
  <c r="E15"/>
  <c r="E17"/>
  <c r="E18"/>
  <c r="E21"/>
  <c r="E23"/>
  <c r="E28"/>
  <c r="D31"/>
  <c r="E6" i="1"/>
  <c r="E7"/>
  <c r="E5"/>
  <c r="B34"/>
  <c r="C34"/>
  <c r="D34"/>
  <c r="E34" l="1"/>
  <c r="E5" i="48"/>
  <c r="D4"/>
  <c r="E4" s="1"/>
  <c r="E5" i="2"/>
</calcChain>
</file>

<file path=xl/sharedStrings.xml><?xml version="1.0" encoding="utf-8"?>
<sst xmlns="http://schemas.openxmlformats.org/spreadsheetml/2006/main" count="1564" uniqueCount="1183">
  <si>
    <t xml:space="preserve">  加：市级转移支付收入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</si>
  <si>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专项债务转贷收入</t>
    </r>
    <phoneticPr fontId="43" type="noConversion"/>
  </si>
  <si>
    <r>
      <t xml:space="preserve">  减：区对街</t>
    </r>
    <r>
      <rPr>
        <sz val="12"/>
        <rFont val="宋体"/>
        <family val="3"/>
        <charset val="134"/>
      </rPr>
      <t>/乡/镇</t>
    </r>
    <r>
      <rPr>
        <sz val="12"/>
        <rFont val="宋体"/>
        <family val="3"/>
        <charset val="134"/>
      </rPr>
      <t>转移支付</t>
    </r>
    <phoneticPr fontId="43" type="noConversion"/>
  </si>
  <si>
    <t>单位：万元</t>
    <phoneticPr fontId="43" type="noConversion"/>
  </si>
  <si>
    <t>项           目</t>
    <phoneticPr fontId="43" type="noConversion"/>
  </si>
  <si>
    <t>调整预算</t>
    <phoneticPr fontId="43" type="noConversion"/>
  </si>
  <si>
    <t>一、一般性转移支付</t>
    <phoneticPr fontId="43" type="noConversion"/>
  </si>
  <si>
    <t>二、专项转移支付</t>
    <phoneticPr fontId="43" type="noConversion"/>
  </si>
  <si>
    <r>
      <t>x</t>
    </r>
    <r>
      <rPr>
        <sz val="12"/>
        <rFont val="宋体"/>
        <family val="3"/>
        <charset val="134"/>
      </rPr>
      <t>x一般性转移支付</t>
    </r>
    <phoneticPr fontId="43" type="noConversion"/>
  </si>
  <si>
    <t>区对街/乡/镇转移支付合计</t>
    <phoneticPr fontId="43" type="noConversion"/>
  </si>
  <si>
    <t>港口设施</t>
  </si>
  <si>
    <t>保障性住房租金补贴</t>
  </si>
  <si>
    <t>工资福利支出</t>
  </si>
  <si>
    <t>商品和服务支出</t>
  </si>
  <si>
    <t>对个人和家庭的补助</t>
  </si>
  <si>
    <t>基本建设支出</t>
  </si>
  <si>
    <t>其他资本性支出</t>
  </si>
  <si>
    <t>移民补助</t>
  </si>
  <si>
    <t>基础设施建设和经济发展</t>
  </si>
  <si>
    <t>其他小型水库移民扶助基金支出</t>
  </si>
  <si>
    <t>管理费用支出</t>
  </si>
  <si>
    <t>公共租赁住房支出</t>
  </si>
  <si>
    <t>公共租赁住房维护和管理支出</t>
  </si>
  <si>
    <t>征地和拆迁补偿支出</t>
  </si>
  <si>
    <t>土地开发支出</t>
  </si>
  <si>
    <t>城市建设支出</t>
  </si>
  <si>
    <t>土地出让业务支出</t>
  </si>
  <si>
    <t>其他国有土地使用权出让收入安排的支出</t>
  </si>
  <si>
    <t>基本农田建设和保护支出</t>
  </si>
  <si>
    <t>土地整理支出</t>
  </si>
  <si>
    <t>污水处理设施建设和运营</t>
  </si>
  <si>
    <t>航道建设和维护</t>
  </si>
  <si>
    <t>航运保障系统建设</t>
  </si>
  <si>
    <t>无线电频率占用费安排的支出</t>
  </si>
  <si>
    <t>技术研发与推广</t>
  </si>
  <si>
    <t>宣传</t>
  </si>
  <si>
    <t>其他散装水泥专项资金支出</t>
  </si>
  <si>
    <t>示范项目补贴</t>
  </si>
  <si>
    <t>宣传和培训</t>
  </si>
  <si>
    <t>其他新型墙体材料专项基金支出</t>
  </si>
  <si>
    <t>福利彩票销售机构的业务费支出</t>
  </si>
  <si>
    <t>体育彩票销售机构的业务费支出</t>
  </si>
  <si>
    <t>彩票市场调控资金支出</t>
  </si>
  <si>
    <t>其他彩票发行销售机构业务费安排的支出</t>
  </si>
  <si>
    <t>用于社会福利的彩票公益金支出</t>
  </si>
  <si>
    <t>用于体育事业的彩票公益金支出</t>
  </si>
  <si>
    <t>用于教育事业的彩票公益金支出</t>
  </si>
  <si>
    <t>用于残疾人事业的彩票公益金支出</t>
  </si>
  <si>
    <t>用于城乡医疗救助的彩票公益金支出</t>
  </si>
  <si>
    <t>用于其他社会公益事业的彩票公益金支出</t>
  </si>
  <si>
    <t>单位：万元</t>
    <phoneticPr fontId="43" type="noConversion"/>
  </si>
  <si>
    <t>项           目</t>
    <phoneticPr fontId="43" type="noConversion"/>
  </si>
  <si>
    <t>政 府 性 基 金 支 出 合 计</t>
    <phoneticPr fontId="43" type="noConversion"/>
  </si>
  <si>
    <t>（一）一般性转移支付</t>
    <phoneticPr fontId="43" type="noConversion"/>
  </si>
  <si>
    <t>教育一般性转移支付支出</t>
    <phoneticPr fontId="43" type="noConversion"/>
  </si>
  <si>
    <t>社会保障和就业一般性转移支付支出</t>
    <phoneticPr fontId="43" type="noConversion"/>
  </si>
  <si>
    <t>（二）专项转移支付</t>
    <phoneticPr fontId="43" type="noConversion"/>
  </si>
  <si>
    <t>教育</t>
    <phoneticPr fontId="43" type="noConversion"/>
  </si>
  <si>
    <t>城乡社区</t>
    <phoneticPr fontId="43" type="noConversion"/>
  </si>
  <si>
    <t>农林水</t>
    <phoneticPr fontId="43" type="noConversion"/>
  </si>
  <si>
    <t>政 府 性 基 金 支 出 合 计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</si>
  <si>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文化体育与传媒支出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</si>
  <si>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社会保障和就业支出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</si>
  <si>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城乡社区支出</t>
    </r>
    <phoneticPr fontId="43" type="noConversion"/>
  </si>
  <si>
    <t xml:space="preserve">  交通运输支出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</si>
  <si>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资源勘探电力信息等支出</t>
    </r>
    <phoneticPr fontId="43" type="noConversion"/>
  </si>
  <si>
    <t>政 府 性 基 金 收 入 总 计</t>
    <phoneticPr fontId="43" type="noConversion"/>
  </si>
  <si>
    <t>减：政府性基金支出</t>
    <phoneticPr fontId="43" type="noConversion"/>
  </si>
  <si>
    <t>政 府 性 基 金 结 余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</si>
  <si>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结转项目资金</t>
    </r>
    <phoneticPr fontId="43" type="noConversion"/>
  </si>
  <si>
    <t>政 府 性 基 金 收 入 合 计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</si>
  <si>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国有土地使用权出让收入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</si>
  <si>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>政府收益</t>
    </r>
    <phoneticPr fontId="43" type="noConversion"/>
  </si>
  <si>
    <t xml:space="preserve"> 土地整理成本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</si>
  <si>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彩票公益金收入</t>
    </r>
    <phoneticPr fontId="43" type="noConversion"/>
  </si>
  <si>
    <t xml:space="preserve">  政 府 性 基 金 收 入 合 计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</si>
  <si>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上年结余收入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</si>
  <si>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调入调出资金等</t>
    </r>
    <phoneticPr fontId="43" type="noConversion"/>
  </si>
  <si>
    <t xml:space="preserve">  政 府 性 基 金 收 入 总 计</t>
    <phoneticPr fontId="43" type="noConversion"/>
  </si>
  <si>
    <t>预   算</t>
  </si>
  <si>
    <t>增值税</t>
  </si>
  <si>
    <t>营业税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</si>
  <si>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</si>
  <si>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</si>
  <si>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</si>
  <si>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</si>
  <si>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</si>
  <si>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</si>
  <si>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</si>
  <si>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</si>
  <si>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</si>
  <si>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</si>
  <si>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</si>
  <si>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</si>
  <si>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</si>
  <si>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</si>
  <si>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</si>
  <si>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</si>
  <si>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</si>
  <si>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其他收入</t>
  </si>
  <si>
    <t>单位：万元</t>
    <phoneticPr fontId="43" type="noConversion"/>
  </si>
  <si>
    <t>项           目</t>
    <phoneticPr fontId="43" type="noConversion"/>
  </si>
  <si>
    <t>调整预算</t>
    <phoneticPr fontId="43" type="noConversion"/>
  </si>
  <si>
    <t>一 般 公 共 收 入 合 计</t>
    <phoneticPr fontId="43" type="noConversion"/>
  </si>
  <si>
    <t>一、税收收入</t>
    <phoneticPr fontId="43" type="noConversion"/>
  </si>
  <si>
    <t>二、非税收入</t>
    <phoneticPr fontId="43" type="noConversion"/>
  </si>
  <si>
    <t>政府住房基金收入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</si>
  <si>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  上</t>
    </r>
    <r>
      <rPr>
        <sz val="12"/>
        <rFont val="宋体"/>
        <family val="3"/>
        <charset val="134"/>
      </rPr>
      <t>年结余收入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</si>
  <si>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调入调出资金等</t>
    </r>
    <phoneticPr fontId="43" type="noConversion"/>
  </si>
  <si>
    <t>一 般 公 共 收 入 总 计</t>
    <phoneticPr fontId="43" type="noConversion"/>
  </si>
  <si>
    <t>2009年同期数</t>
  </si>
  <si>
    <t>其他支出</t>
  </si>
  <si>
    <t>预备费</t>
  </si>
  <si>
    <t>项           目</t>
    <phoneticPr fontId="43" type="noConversion"/>
  </si>
  <si>
    <t>调整预算</t>
    <phoneticPr fontId="43" type="noConversion"/>
  </si>
  <si>
    <t>一 般 公 共 支 出 合 计</t>
    <phoneticPr fontId="43" type="noConversion"/>
  </si>
  <si>
    <t>一般公共服务支出</t>
    <phoneticPr fontId="43" type="noConversion"/>
  </si>
  <si>
    <t>公共安全支出</t>
    <phoneticPr fontId="43" type="noConversion"/>
  </si>
  <si>
    <t>教育支出</t>
    <phoneticPr fontId="43" type="noConversion"/>
  </si>
  <si>
    <t>科学技术支出</t>
    <phoneticPr fontId="43" type="noConversion"/>
  </si>
  <si>
    <t>文化体育与传媒支出</t>
    <phoneticPr fontId="43" type="noConversion"/>
  </si>
  <si>
    <t>社会保障和就业支出</t>
    <phoneticPr fontId="43" type="noConversion"/>
  </si>
  <si>
    <t>医疗卫生与计划生育支出</t>
    <phoneticPr fontId="43" type="noConversion"/>
  </si>
  <si>
    <t>节能环保支出</t>
    <phoneticPr fontId="43" type="noConversion"/>
  </si>
  <si>
    <t>城乡社区支出</t>
    <phoneticPr fontId="43" type="noConversion"/>
  </si>
  <si>
    <t>农林水支出</t>
    <phoneticPr fontId="43" type="noConversion"/>
  </si>
  <si>
    <t>交通运输支出</t>
    <phoneticPr fontId="43" type="noConversion"/>
  </si>
  <si>
    <t>资源勘探信息等支出</t>
    <phoneticPr fontId="43" type="noConversion"/>
  </si>
  <si>
    <t>商业服务业等支出</t>
    <phoneticPr fontId="43" type="noConversion"/>
  </si>
  <si>
    <t>金融支出</t>
    <phoneticPr fontId="43" type="noConversion"/>
  </si>
  <si>
    <t>国土海洋气象等支出</t>
    <phoneticPr fontId="43" type="noConversion"/>
  </si>
  <si>
    <t>粮油物资储备支出</t>
    <phoneticPr fontId="43" type="noConversion"/>
  </si>
  <si>
    <t>其他支出</t>
    <phoneticPr fontId="43" type="noConversion"/>
  </si>
  <si>
    <t>一 般 公 共 收 入 总 计</t>
    <phoneticPr fontId="43" type="noConversion"/>
  </si>
  <si>
    <t>减：一般公共支出</t>
    <phoneticPr fontId="43" type="noConversion"/>
  </si>
  <si>
    <t>一 般 公 共 结 余</t>
    <phoneticPr fontId="43" type="noConversion"/>
  </si>
  <si>
    <t>结转项目资金</t>
    <phoneticPr fontId="43" type="noConversion"/>
  </si>
  <si>
    <t>预算纯结余</t>
    <phoneticPr fontId="43" type="noConversion"/>
  </si>
  <si>
    <t>单位：万元</t>
    <phoneticPr fontId="43" type="noConversion"/>
  </si>
  <si>
    <t>一般公共服务支出</t>
  </si>
  <si>
    <t>公共安全支出</t>
  </si>
  <si>
    <t>教育支出</t>
  </si>
  <si>
    <t>科学技术支出</t>
  </si>
  <si>
    <t>文化体育与传媒支出</t>
  </si>
  <si>
    <t>社会保障和就业支出</t>
  </si>
  <si>
    <t>医疗卫生与计划生育支出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</si>
  <si>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</si>
  <si>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</si>
  <si>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</si>
  <si>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</si>
  <si>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</si>
  <si>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</si>
  <si>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</si>
  <si>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国土海洋气象等支出</t>
  </si>
  <si>
    <t>粮油物资储备支出</t>
  </si>
  <si>
    <t>一 般 公 共 收 入 合 计</t>
    <phoneticPr fontId="43" type="noConversion"/>
  </si>
  <si>
    <t>一、税收收入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</si>
  <si>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  上年结余收入</t>
    </r>
    <phoneticPr fontId="43" type="noConversion"/>
  </si>
  <si>
    <t xml:space="preserve">    调入调出资金等</t>
    <phoneticPr fontId="43" type="noConversion"/>
  </si>
  <si>
    <t>一 般 公 共 收 入 总 计</t>
    <phoneticPr fontId="43" type="noConversion"/>
  </si>
  <si>
    <t>单位：万元</t>
    <phoneticPr fontId="43" type="noConversion"/>
  </si>
  <si>
    <t>政府住房基金收入</t>
    <phoneticPr fontId="43" type="noConversion"/>
  </si>
  <si>
    <t>单位：万元</t>
    <phoneticPr fontId="43" type="noConversion"/>
  </si>
  <si>
    <t>项           目</t>
    <phoneticPr fontId="43" type="noConversion"/>
  </si>
  <si>
    <t>一 般 公 共 支 出 合 计</t>
    <phoneticPr fontId="43" type="noConversion"/>
  </si>
  <si>
    <t>减：一般公共支出</t>
    <phoneticPr fontId="43" type="noConversion"/>
  </si>
  <si>
    <t>一 般 公 共 结 余</t>
    <phoneticPr fontId="43" type="noConversion"/>
  </si>
  <si>
    <t>结转项目资金</t>
    <phoneticPr fontId="43" type="noConversion"/>
  </si>
  <si>
    <t>预算纯结余</t>
    <phoneticPr fontId="43" type="noConversion"/>
  </si>
  <si>
    <t>单位：万元</t>
    <phoneticPr fontId="43" type="noConversion"/>
  </si>
  <si>
    <t>项           目</t>
    <phoneticPr fontId="43" type="noConversion"/>
  </si>
  <si>
    <t>政府债券</t>
    <phoneticPr fontId="43" type="noConversion"/>
  </si>
  <si>
    <t>金         额</t>
    <phoneticPr fontId="43" type="noConversion"/>
  </si>
  <si>
    <t>合计</t>
    <phoneticPr fontId="43" type="noConversion"/>
  </si>
  <si>
    <t xml:space="preserve">    其中：保险费收入</t>
  </si>
  <si>
    <t xml:space="preserve">          财政补贴收入</t>
  </si>
  <si>
    <t>四、工伤保险基金收入</t>
  </si>
  <si>
    <t>社 会 保 险 基 金 收 入 合 计</t>
    <phoneticPr fontId="43" type="noConversion"/>
  </si>
  <si>
    <t xml:space="preserve">          利息收入</t>
    <phoneticPr fontId="43" type="noConversion"/>
  </si>
  <si>
    <t>一、城镇企业职工基本养老保险基金收入</t>
    <phoneticPr fontId="43" type="noConversion"/>
  </si>
  <si>
    <t>二、失业保险基金收入</t>
    <phoneticPr fontId="43" type="noConversion"/>
  </si>
  <si>
    <t>三、城镇职工基本医疗保险基金收入</t>
    <phoneticPr fontId="43" type="noConversion"/>
  </si>
  <si>
    <r>
      <t>五、城镇职工生育保险基金</t>
    </r>
    <r>
      <rPr>
        <sz val="12"/>
        <color indexed="8"/>
        <rFont val="宋体"/>
        <family val="3"/>
        <charset val="134"/>
      </rPr>
      <t>收入</t>
    </r>
  </si>
  <si>
    <r>
      <t>六、城乡居民基本养老保险基金</t>
    </r>
    <r>
      <rPr>
        <sz val="12"/>
        <color indexed="8"/>
        <rFont val="宋体"/>
        <family val="3"/>
        <charset val="134"/>
      </rPr>
      <t>收入</t>
    </r>
    <phoneticPr fontId="43" type="noConversion"/>
  </si>
  <si>
    <r>
      <t>七、城乡居民基本医疗保险基金</t>
    </r>
    <r>
      <rPr>
        <sz val="12"/>
        <color indexed="8"/>
        <rFont val="宋体"/>
        <family val="3"/>
        <charset val="134"/>
      </rPr>
      <t>收入</t>
    </r>
    <phoneticPr fontId="43" type="noConversion"/>
  </si>
  <si>
    <t>单位：万元</t>
  </si>
  <si>
    <t>八、机关事业单位基本养老保险基金收入</t>
    <phoneticPr fontId="43" type="noConversion"/>
  </si>
  <si>
    <t>四、工伤保险基金支出</t>
  </si>
  <si>
    <t>社 会 保 险 基 金 支 出 合 计</t>
    <phoneticPr fontId="43" type="noConversion"/>
  </si>
  <si>
    <t>一、城镇企业职工基本养老保险基金支出</t>
    <phoneticPr fontId="43" type="noConversion"/>
  </si>
  <si>
    <t>　　其中：基本养老金</t>
    <phoneticPr fontId="43" type="noConversion"/>
  </si>
  <si>
    <t xml:space="preserve">          丧葬抚恤补助</t>
    <phoneticPr fontId="43" type="noConversion"/>
  </si>
  <si>
    <t>二、失业保险基金支出</t>
    <phoneticPr fontId="43" type="noConversion"/>
  </si>
  <si>
    <t>　　其中：失业保险金</t>
    <phoneticPr fontId="43" type="noConversion"/>
  </si>
  <si>
    <t xml:space="preserve">          医疗补助金</t>
    <phoneticPr fontId="43" type="noConversion"/>
  </si>
  <si>
    <t xml:space="preserve">          职业培训和职业介绍补贴</t>
    <phoneticPr fontId="43" type="noConversion"/>
  </si>
  <si>
    <t xml:space="preserve">          促进就业补助</t>
    <phoneticPr fontId="43" type="noConversion"/>
  </si>
  <si>
    <t>三、城镇职工基本医疗保险基金支出</t>
    <phoneticPr fontId="43" type="noConversion"/>
  </si>
  <si>
    <t>　　其中：基本医疗保险统筹基金</t>
    <phoneticPr fontId="43" type="noConversion"/>
  </si>
  <si>
    <t xml:space="preserve">          医疗保险个人账户基金</t>
    <phoneticPr fontId="43" type="noConversion"/>
  </si>
  <si>
    <t>　　其中：工伤保险待遇</t>
    <phoneticPr fontId="43" type="noConversion"/>
  </si>
  <si>
    <r>
      <t>五、城镇职工生育保险基金</t>
    </r>
    <r>
      <rPr>
        <sz val="12"/>
        <color indexed="8"/>
        <rFont val="宋体"/>
        <family val="3"/>
        <charset val="134"/>
      </rPr>
      <t>支出</t>
    </r>
    <phoneticPr fontId="43" type="noConversion"/>
  </si>
  <si>
    <t>　　其中：生育保险金</t>
    <phoneticPr fontId="43" type="noConversion"/>
  </si>
  <si>
    <r>
      <t>六、城乡居民基本养老保险基金</t>
    </r>
    <r>
      <rPr>
        <sz val="12"/>
        <color indexed="8"/>
        <rFont val="宋体"/>
        <family val="3"/>
        <charset val="134"/>
      </rPr>
      <t>支出</t>
    </r>
    <phoneticPr fontId="43" type="noConversion"/>
  </si>
  <si>
    <r>
      <t>七、城乡居民基本医疗保险基金</t>
    </r>
    <r>
      <rPr>
        <sz val="12"/>
        <color indexed="8"/>
        <rFont val="宋体"/>
        <family val="3"/>
        <charset val="134"/>
      </rPr>
      <t>支出</t>
    </r>
    <phoneticPr fontId="43" type="noConversion"/>
  </si>
  <si>
    <t>八、机关事业单位基本养老保险基金支出</t>
    <phoneticPr fontId="43" type="noConversion"/>
  </si>
  <si>
    <t>社会保险基金预算</t>
    <phoneticPr fontId="43" type="noConversion"/>
  </si>
  <si>
    <t>国有资本经营预算</t>
    <phoneticPr fontId="43" type="noConversion"/>
  </si>
  <si>
    <t>一、利润收入</t>
  </si>
  <si>
    <t>二、股利、股息收入</t>
  </si>
  <si>
    <t>国有资本经营收入合计</t>
    <phoneticPr fontId="43" type="noConversion"/>
  </si>
  <si>
    <t>国有资本经营支出合计</t>
    <phoneticPr fontId="43" type="noConversion"/>
  </si>
  <si>
    <t xml:space="preserve">一、解决历史遗留问题及改革成本支出  </t>
    <phoneticPr fontId="43" type="noConversion"/>
  </si>
  <si>
    <t xml:space="preserve">    厂办大集体改革支出</t>
    <phoneticPr fontId="43" type="noConversion"/>
  </si>
  <si>
    <t xml:space="preserve">二、国有企业资本金注入 </t>
    <phoneticPr fontId="43" type="noConversion"/>
  </si>
  <si>
    <t xml:space="preserve">       国有经济结构调整支出</t>
    <phoneticPr fontId="43" type="noConversion"/>
  </si>
  <si>
    <t>单位：万元</t>
    <phoneticPr fontId="43" type="noConversion"/>
  </si>
  <si>
    <t>政 府 性 基 金 收 入 合 计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</si>
  <si>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国有土地使用权出让收入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</si>
  <si>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>政府收益</t>
    </r>
    <phoneticPr fontId="43" type="noConversion"/>
  </si>
  <si>
    <t xml:space="preserve"> 土地整理成本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</si>
  <si>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彩票公益金收入</t>
    </r>
    <phoneticPr fontId="43" type="noConversion"/>
  </si>
  <si>
    <t xml:space="preserve">  政 府 性 基 金 收 入 合 计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</si>
  <si>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>上年结余收入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</si>
  <si>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>调入调出资金等</t>
    </r>
    <phoneticPr fontId="43" type="noConversion"/>
  </si>
  <si>
    <t xml:space="preserve">  政 府 性 基 金 收 入 总 计</t>
    <phoneticPr fontId="43" type="noConversion"/>
  </si>
  <si>
    <t>政府性基金预算</t>
    <phoneticPr fontId="43" type="noConversion"/>
  </si>
  <si>
    <t>政 府 性 基 金 支 出 合 计</t>
    <phoneticPr fontId="43" type="noConversion"/>
  </si>
  <si>
    <t xml:space="preserve">  交通运输支出</t>
    <phoneticPr fontId="43" type="noConversion"/>
  </si>
  <si>
    <t>政 府 性 基 金 收 入 总 计</t>
    <phoneticPr fontId="43" type="noConversion"/>
  </si>
  <si>
    <t>减：政府性基金支出</t>
    <phoneticPr fontId="43" type="noConversion"/>
  </si>
  <si>
    <t>政 府 性 基 金 结 余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</si>
  <si>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文化体育与传媒支出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</si>
  <si>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社会保障和就业支出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</si>
  <si>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城乡社区支出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</si>
  <si>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资源勘探电力信息等支出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</si>
  <si>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其他支出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</si>
  <si>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结转项目资金</t>
    </r>
    <phoneticPr fontId="43" type="noConversion"/>
  </si>
  <si>
    <t>一般公共预算</t>
    <phoneticPr fontId="43" type="noConversion"/>
  </si>
  <si>
    <t>单位：万元</t>
    <phoneticPr fontId="43" type="noConversion"/>
  </si>
  <si>
    <t>项           目</t>
    <phoneticPr fontId="43" type="noConversion"/>
  </si>
  <si>
    <t>调整预算</t>
    <phoneticPr fontId="43" type="noConversion"/>
  </si>
  <si>
    <t>援助其他地区支出</t>
    <phoneticPr fontId="84" type="noConversion"/>
  </si>
  <si>
    <t>住房保障支出</t>
    <phoneticPr fontId="84" type="noConversion"/>
  </si>
  <si>
    <t>一、一般性转移支付</t>
    <phoneticPr fontId="84" type="noConversion"/>
  </si>
  <si>
    <t>二、专项转移支付</t>
    <phoneticPr fontId="84" type="noConversion"/>
  </si>
  <si>
    <t xml:space="preserve">    城乡社区支出</t>
    <phoneticPr fontId="84" type="noConversion"/>
  </si>
  <si>
    <t xml:space="preserve">    商业服务业等支出</t>
    <phoneticPr fontId="84" type="noConversion"/>
  </si>
  <si>
    <t xml:space="preserve">    其他支出</t>
    <phoneticPr fontId="84" type="noConversion"/>
  </si>
  <si>
    <t xml:space="preserve">    其中：彩票公益金安排的支出</t>
    <phoneticPr fontId="84" type="noConversion"/>
  </si>
  <si>
    <t>国有企事业单位债务等</t>
    <phoneticPr fontId="43" type="noConversion"/>
  </si>
  <si>
    <t xml:space="preserve">    体制性转移支付支出</t>
    <phoneticPr fontId="43" type="noConversion"/>
  </si>
  <si>
    <t>资助国产影片放映</t>
    <phoneticPr fontId="43" type="noConversion"/>
  </si>
  <si>
    <t>资助城市影院</t>
    <phoneticPr fontId="43" type="noConversion"/>
  </si>
  <si>
    <t>大中型水库移民后期扶持基金支出</t>
    <phoneticPr fontId="43" type="noConversion"/>
  </si>
  <si>
    <t>小型水库移民扶助基金及对应专项债务收入安排的支出</t>
    <phoneticPr fontId="43" type="noConversion"/>
  </si>
  <si>
    <t>政府住房基金及对应专项债务收入安排的支出</t>
    <phoneticPr fontId="43" type="noConversion"/>
  </si>
  <si>
    <t>国有土地使用权出让收入及对应专项债务收入安排的支出</t>
    <phoneticPr fontId="43" type="noConversion"/>
  </si>
  <si>
    <t>国有土地收益基金及对应专项债务收入安排的支出</t>
    <phoneticPr fontId="43" type="noConversion"/>
  </si>
  <si>
    <t>农业土地开发资金及对应专项债务收入安排的支出</t>
    <phoneticPr fontId="43" type="noConversion"/>
  </si>
  <si>
    <t>新增建设用地土地有偿使用费及对应专项债务收入安排的支出</t>
    <phoneticPr fontId="43" type="noConversion"/>
  </si>
  <si>
    <t>污水处理费及对应专项债务收入安排的支出</t>
    <phoneticPr fontId="43" type="noConversion"/>
  </si>
  <si>
    <t>港口建设费及对应专项债务收入安排的支出</t>
    <phoneticPr fontId="43" type="noConversion"/>
  </si>
  <si>
    <t>工业和信息产业监管</t>
    <phoneticPr fontId="43" type="noConversion"/>
  </si>
  <si>
    <t>散装水泥专项资金及对应专项债务收入安排的支出</t>
    <phoneticPr fontId="43" type="noConversion"/>
  </si>
  <si>
    <t>新型墙体材料专项基金及对应专项债务收入安排的支出</t>
    <phoneticPr fontId="43" type="noConversion"/>
  </si>
  <si>
    <t>彩票发行销售机构业务费安排的支出</t>
    <phoneticPr fontId="43" type="noConversion"/>
  </si>
  <si>
    <t>彩票公益金及对应专项债务收入安排的支出</t>
    <phoneticPr fontId="43" type="noConversion"/>
  </si>
  <si>
    <t>其他国家电影事业发展专项资金支出</t>
    <phoneticPr fontId="43" type="noConversion"/>
  </si>
  <si>
    <t>国家电影事业发展专项资金及对应专项债务收入安排的支出</t>
    <phoneticPr fontId="43" type="noConversion"/>
  </si>
  <si>
    <t>单位：万元</t>
    <phoneticPr fontId="43" type="noConversion"/>
  </si>
  <si>
    <t>项        目</t>
    <phoneticPr fontId="26" type="noConversion"/>
  </si>
  <si>
    <t>一 般 公 共 支 出 合 计</t>
    <phoneticPr fontId="43" type="noConversion"/>
  </si>
  <si>
    <t>加：市级税收返还收入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</si>
  <si>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  一般债务转贷收入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</si>
  <si>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  市级</t>
    </r>
    <r>
      <rPr>
        <sz val="12"/>
        <rFont val="宋体"/>
        <family val="3"/>
        <charset val="134"/>
      </rPr>
      <t>转移支付收入</t>
    </r>
    <phoneticPr fontId="43" type="noConversion"/>
  </si>
  <si>
    <t xml:space="preserve">    市级转移支付收入</t>
    <phoneticPr fontId="43" type="noConversion"/>
  </si>
  <si>
    <r>
      <t>减：区对街/乡</t>
    </r>
    <r>
      <rPr>
        <sz val="12"/>
        <rFont val="宋体"/>
        <family val="3"/>
        <charset val="134"/>
      </rPr>
      <t>/镇</t>
    </r>
    <r>
      <rPr>
        <sz val="12"/>
        <rFont val="宋体"/>
        <family val="3"/>
        <charset val="134"/>
      </rPr>
      <t>税收返还和转移支付</t>
    </r>
    <phoneticPr fontId="43" type="noConversion"/>
  </si>
  <si>
    <t>区对街/乡/镇税收返还和转移支付合计</t>
    <phoneticPr fontId="43" type="noConversion"/>
  </si>
  <si>
    <t>一、区对街/乡/镇转移支付</t>
    <phoneticPr fontId="43" type="noConversion"/>
  </si>
  <si>
    <t>……</t>
    <phoneticPr fontId="43" type="noConversion"/>
  </si>
  <si>
    <t>二、区对街/乡/镇税收返还</t>
    <phoneticPr fontId="43" type="noConversion"/>
  </si>
  <si>
    <t>增值税税收返还支出</t>
    <phoneticPr fontId="43" type="noConversion"/>
  </si>
  <si>
    <t>…</t>
    <phoneticPr fontId="43" type="noConversion"/>
  </si>
  <si>
    <t>附件1</t>
    <phoneticPr fontId="43" type="noConversion"/>
  </si>
  <si>
    <t>决算为调
整预算％</t>
    <phoneticPr fontId="43" type="noConversion"/>
  </si>
  <si>
    <t>决算为上年
年决算％</t>
    <phoneticPr fontId="43" type="noConversion"/>
  </si>
  <si>
    <t>决算为调整预算％</t>
    <phoneticPr fontId="43" type="noConversion"/>
  </si>
  <si>
    <r>
      <t>决算为上</t>
    </r>
    <r>
      <rPr>
        <sz val="12"/>
        <rFont val="黑体"/>
        <family val="3"/>
        <charset val="134"/>
      </rPr>
      <t>年决算％</t>
    </r>
    <phoneticPr fontId="43" type="noConversion"/>
  </si>
  <si>
    <t>调整预算</t>
    <phoneticPr fontId="43" type="noConversion"/>
  </si>
  <si>
    <t>决  算</t>
    <phoneticPr fontId="43" type="noConversion"/>
  </si>
  <si>
    <r>
      <t>决算为上</t>
    </r>
    <r>
      <rPr>
        <sz val="12"/>
        <rFont val="黑体"/>
        <family val="3"/>
        <charset val="134"/>
      </rPr>
      <t xml:space="preserve">
年决算％</t>
    </r>
    <phoneticPr fontId="43" type="noConversion"/>
  </si>
  <si>
    <t>单位:万元</t>
  </si>
  <si>
    <t>项目</t>
    <phoneticPr fontId="43" type="noConversion"/>
  </si>
  <si>
    <t>决算数</t>
  </si>
  <si>
    <t>专项转移支付支出</t>
    <phoneticPr fontId="43" type="noConversion"/>
  </si>
  <si>
    <t xml:space="preserve">  地区一</t>
    <phoneticPr fontId="43" type="noConversion"/>
  </si>
  <si>
    <t xml:space="preserve">    项目一</t>
    <phoneticPr fontId="43" type="noConversion"/>
  </si>
  <si>
    <t xml:space="preserve">    项目二</t>
    <phoneticPr fontId="43" type="noConversion"/>
  </si>
  <si>
    <t xml:space="preserve">    ……（具体项目）</t>
    <phoneticPr fontId="43" type="noConversion"/>
  </si>
  <si>
    <t xml:space="preserve">  地区二</t>
    <phoneticPr fontId="43" type="noConversion"/>
  </si>
  <si>
    <t xml:space="preserve">    ……（具体项目）</t>
  </si>
  <si>
    <t xml:space="preserve">  地区三</t>
    <phoneticPr fontId="43" type="noConversion"/>
  </si>
  <si>
    <t xml:space="preserve">    ……（具体科目）</t>
  </si>
  <si>
    <t>决算为调
整预算％</t>
    <phoneticPr fontId="43" type="noConversion"/>
  </si>
  <si>
    <r>
      <t>决算为上</t>
    </r>
    <r>
      <rPr>
        <sz val="12"/>
        <rFont val="黑体"/>
        <family val="3"/>
        <charset val="134"/>
      </rPr>
      <t xml:space="preserve">
年决算％</t>
    </r>
    <phoneticPr fontId="43" type="noConversion"/>
  </si>
  <si>
    <t xml:space="preserve">  …</t>
    <phoneticPr fontId="43" type="noConversion"/>
  </si>
  <si>
    <t>…</t>
    <phoneticPr fontId="43" type="noConversion"/>
  </si>
  <si>
    <t xml:space="preserve">    …</t>
    <phoneticPr fontId="43" type="noConversion"/>
  </si>
  <si>
    <t>决算为调整预算％</t>
  </si>
  <si>
    <t>决算为调整预算％</t>
    <phoneticPr fontId="43" type="noConversion"/>
  </si>
  <si>
    <t>决算为      预算％</t>
    <phoneticPr fontId="43" type="noConversion"/>
  </si>
  <si>
    <r>
      <t>决算为上</t>
    </r>
    <r>
      <rPr>
        <sz val="12"/>
        <rFont val="黑体"/>
        <family val="3"/>
        <charset val="134"/>
      </rPr>
      <t xml:space="preserve">
年决算％</t>
    </r>
    <phoneticPr fontId="43" type="noConversion"/>
  </si>
  <si>
    <t>决算为上
年决算％</t>
    <phoneticPr fontId="43" type="noConversion"/>
  </si>
  <si>
    <r>
      <t xml:space="preserve">预 </t>
    </r>
    <r>
      <rPr>
        <sz val="12"/>
        <rFont val="黑体"/>
        <family val="3"/>
        <charset val="134"/>
      </rPr>
      <t xml:space="preserve">  </t>
    </r>
    <r>
      <rPr>
        <sz val="12"/>
        <rFont val="黑体"/>
        <family val="3"/>
        <charset val="134"/>
      </rPr>
      <t>算</t>
    </r>
    <phoneticPr fontId="43" type="noConversion"/>
  </si>
  <si>
    <t>决   算</t>
    <phoneticPr fontId="43" type="noConversion"/>
  </si>
  <si>
    <t>石油石化企业利润收入</t>
    <phoneticPr fontId="43" type="noConversion"/>
  </si>
  <si>
    <t xml:space="preserve">       电力企业利润收入</t>
    <phoneticPr fontId="43" type="noConversion"/>
  </si>
  <si>
    <t xml:space="preserve">       …</t>
    <phoneticPr fontId="43" type="noConversion"/>
  </si>
  <si>
    <t xml:space="preserve">   四、金融国有资本经营预算支出</t>
    <phoneticPr fontId="43" type="noConversion"/>
  </si>
  <si>
    <t xml:space="preserve">    资本性支出</t>
    <phoneticPr fontId="43" type="noConversion"/>
  </si>
  <si>
    <t xml:space="preserve">    …</t>
    <phoneticPr fontId="43" type="noConversion"/>
  </si>
  <si>
    <t xml:space="preserve">   五、其他国有资本经营预算支出</t>
    <phoneticPr fontId="43" type="noConversion"/>
  </si>
  <si>
    <t xml:space="preserve">   三、国有企业政策性补贴</t>
    <phoneticPr fontId="43" type="noConversion"/>
  </si>
  <si>
    <t>决   算</t>
    <phoneticPr fontId="43" type="noConversion"/>
  </si>
  <si>
    <t>决算为上
年执行％</t>
    <phoneticPr fontId="43" type="noConversion"/>
  </si>
  <si>
    <t>决   算</t>
    <phoneticPr fontId="43" type="noConversion"/>
  </si>
  <si>
    <t>决   算</t>
    <phoneticPr fontId="43" type="noConversion"/>
  </si>
  <si>
    <t>预   算</t>
    <phoneticPr fontId="43" type="noConversion"/>
  </si>
  <si>
    <t>决   算</t>
    <phoneticPr fontId="84" type="noConversion"/>
  </si>
  <si>
    <r>
      <t xml:space="preserve">决   </t>
    </r>
    <r>
      <rPr>
        <sz val="12"/>
        <rFont val="黑体"/>
        <family val="3"/>
        <charset val="134"/>
      </rPr>
      <t>算</t>
    </r>
    <phoneticPr fontId="43" type="noConversion"/>
  </si>
  <si>
    <t>电信企业利润收入</t>
    <phoneticPr fontId="43" type="noConversion"/>
  </si>
  <si>
    <t>国 有 资 本 经 营 收 入 合 计</t>
    <phoneticPr fontId="43" type="noConversion"/>
  </si>
  <si>
    <t xml:space="preserve">      利润收入</t>
    <phoneticPr fontId="43" type="noConversion"/>
  </si>
  <si>
    <t xml:space="preserve">      股利、股息收入</t>
    <phoneticPr fontId="43" type="noConversion"/>
  </si>
  <si>
    <t xml:space="preserve">      产权转让收入</t>
    <phoneticPr fontId="43" type="noConversion"/>
  </si>
  <si>
    <t xml:space="preserve">      清算收入</t>
    <phoneticPr fontId="43" type="noConversion"/>
  </si>
  <si>
    <t xml:space="preserve">      其他国有资本经营预算收入</t>
    <phoneticPr fontId="43" type="noConversion"/>
  </si>
  <si>
    <t>国 有 资 本 经 营 收 入 总 计</t>
    <phoneticPr fontId="43" type="noConversion"/>
  </si>
  <si>
    <t>调整预算</t>
    <phoneticPr fontId="43" type="noConversion"/>
  </si>
  <si>
    <t xml:space="preserve">    加：市级转移支付收入</t>
    <phoneticPr fontId="43" type="noConversion"/>
  </si>
  <si>
    <t xml:space="preserve">        上年结余收入</t>
    <phoneticPr fontId="43" type="noConversion"/>
  </si>
  <si>
    <t xml:space="preserve">        调入调出资金等</t>
    <phoneticPr fontId="43" type="noConversion"/>
  </si>
  <si>
    <t>国 有 资 本 经 营 支 出 合 计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</si>
  <si>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解决历史遗留问题及改革成本支出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</si>
  <si>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国有企业资本金注入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</si>
  <si>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国有企业政策性补贴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</si>
  <si>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金融国有资本经营预算支出</t>
    </r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</si>
  <si>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>其他国有资本经营预算支出</t>
    </r>
    <phoneticPr fontId="43" type="noConversion"/>
  </si>
  <si>
    <t>减：国有资本经营支出</t>
    <phoneticPr fontId="43" type="noConversion"/>
  </si>
  <si>
    <t>国 有 资 本 经 营 结 余</t>
    <phoneticPr fontId="43" type="noConversion"/>
  </si>
  <si>
    <t>单位:万元</t>
    <phoneticPr fontId="43" type="noConversion"/>
  </si>
  <si>
    <t>项   目</t>
    <phoneticPr fontId="43" type="noConversion"/>
  </si>
  <si>
    <r>
      <t>决算为上</t>
    </r>
    <r>
      <rPr>
        <sz val="12"/>
        <rFont val="黑体"/>
        <family val="3"/>
        <charset val="134"/>
      </rPr>
      <t xml:space="preserve">
年决算％</t>
    </r>
    <phoneticPr fontId="43" type="noConversion"/>
  </si>
  <si>
    <t>决算为调整           预算％</t>
    <phoneticPr fontId="43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</si>
  <si>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预算稳定调节基金</t>
    </r>
    <phoneticPr fontId="43" type="noConversion"/>
  </si>
  <si>
    <t>债务发行费用支出</t>
    <phoneticPr fontId="43" type="noConversion"/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</si>
  <si>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</si>
  <si>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</si>
  <si>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</si>
  <si>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</si>
  <si>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</si>
  <si>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</si>
  <si>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</si>
  <si>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</si>
  <si>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</si>
  <si>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</si>
  <si>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</si>
  <si>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</si>
  <si>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</si>
  <si>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工商行政管理事务</t>
  </si>
  <si>
    <t xml:space="preserve">  质量技术监督与检验检疫事务</t>
  </si>
  <si>
    <t xml:space="preserve">  民族事务</t>
  </si>
  <si>
    <t xml:space="preserve">  宗教事务</t>
  </si>
  <si>
    <t xml:space="preserve">  港澳台侨事务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</si>
  <si>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</si>
  <si>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</si>
  <si>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</si>
  <si>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</si>
  <si>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</si>
  <si>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</si>
  <si>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</si>
  <si>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</si>
  <si>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</si>
  <si>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其他一般公共服务支出</t>
  </si>
  <si>
    <t>外交支出</t>
  </si>
  <si>
    <t>国防支出</t>
  </si>
  <si>
    <t xml:space="preserve">  武装警察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</si>
  <si>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</si>
  <si>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</si>
  <si>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</si>
  <si>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</si>
  <si>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</si>
  <si>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</si>
  <si>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</si>
  <si>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</si>
  <si>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</si>
  <si>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海警</t>
  </si>
  <si>
    <t xml:space="preserve">  其他公共安全支出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</si>
  <si>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</si>
  <si>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</si>
  <si>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</si>
  <si>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</si>
  <si>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</si>
  <si>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</si>
  <si>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</si>
  <si>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</si>
  <si>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</si>
  <si>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</si>
  <si>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</si>
  <si>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</si>
  <si>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</si>
  <si>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</si>
  <si>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</si>
  <si>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</si>
  <si>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</si>
  <si>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</si>
  <si>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</si>
  <si>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</si>
  <si>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 xml:space="preserve">  文化</t>
  </si>
  <si>
    <t xml:space="preserve">  文物</t>
  </si>
  <si>
    <t xml:space="preserve">  体育</t>
  </si>
  <si>
    <t xml:space="preserve">  新闻出版广播影视</t>
  </si>
  <si>
    <t xml:space="preserve">  其他文化体育与传媒支出</t>
  </si>
  <si>
    <t xml:space="preserve">  人力资源和社会保障管理事务</t>
  </si>
  <si>
    <t xml:space="preserve">  民政管理事务</t>
  </si>
  <si>
    <t xml:space="preserve">  财政对社会保险基金的补助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</si>
  <si>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</si>
  <si>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</si>
  <si>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</si>
  <si>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</si>
  <si>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</si>
  <si>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</si>
  <si>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</si>
  <si>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自然灾害生活救助</t>
  </si>
  <si>
    <t xml:space="preserve">  红十字事业</t>
  </si>
  <si>
    <t xml:space="preserve">  最低生活保障</t>
  </si>
  <si>
    <t xml:space="preserve">  临时救助</t>
  </si>
  <si>
    <t xml:space="preserve">  特困人员供养</t>
  </si>
  <si>
    <t xml:space="preserve">  补充道路交通事故社会救助基金</t>
  </si>
  <si>
    <t xml:space="preserve">  其他生活救助</t>
  </si>
  <si>
    <t xml:space="preserve">  其他社会保障和就业支出</t>
  </si>
  <si>
    <t xml:space="preserve">  医疗卫生与计划生育管理事务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</si>
  <si>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</si>
  <si>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</si>
  <si>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</si>
  <si>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</si>
  <si>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</si>
  <si>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食品和药品监督管理事务</t>
  </si>
  <si>
    <t xml:space="preserve">  其他医疗卫生与计划生育支出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</si>
  <si>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</si>
  <si>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</si>
  <si>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</si>
  <si>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</si>
  <si>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</si>
  <si>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</si>
  <si>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</si>
  <si>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</si>
  <si>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</si>
  <si>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</si>
  <si>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</si>
  <si>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</si>
  <si>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</si>
  <si>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</si>
  <si>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</si>
  <si>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</si>
  <si>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</si>
  <si>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</si>
  <si>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</si>
  <si>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</si>
  <si>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</si>
  <si>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 xml:space="preserve">  农业</t>
  </si>
  <si>
    <t xml:space="preserve">  林业</t>
  </si>
  <si>
    <t xml:space="preserve">  水利</t>
  </si>
  <si>
    <t xml:space="preserve">  南水北调</t>
  </si>
  <si>
    <t xml:space="preserve">  扶贫</t>
  </si>
  <si>
    <t xml:space="preserve">  农业综合开发</t>
  </si>
  <si>
    <t xml:space="preserve">  农村综合改革</t>
  </si>
  <si>
    <t xml:space="preserve">  普惠金融发展支出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</si>
  <si>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</si>
  <si>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</si>
  <si>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</si>
  <si>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</si>
  <si>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</si>
  <si>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</si>
  <si>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</si>
  <si>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 xml:space="preserve">  资源勘探开发</t>
  </si>
  <si>
    <t xml:space="preserve">  制造业</t>
  </si>
  <si>
    <t xml:space="preserve">  安全生产监管</t>
  </si>
  <si>
    <t xml:space="preserve">  国有资产监管</t>
  </si>
  <si>
    <t xml:space="preserve">  支持中小企业发展和管理支出</t>
  </si>
  <si>
    <t xml:space="preserve">  其他资源勘探信息等支出</t>
  </si>
  <si>
    <t xml:space="preserve">  商业流通事务</t>
  </si>
  <si>
    <t xml:space="preserve">  旅游业管理与服务支出</t>
  </si>
  <si>
    <t xml:space="preserve">  涉外发展服务支出</t>
  </si>
  <si>
    <t xml:space="preserve">  其他商业服务业等支出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</si>
  <si>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</si>
  <si>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</si>
  <si>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</si>
  <si>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</si>
  <si>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</si>
  <si>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</si>
  <si>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</si>
  <si>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</si>
  <si>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</si>
  <si>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</si>
  <si>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</si>
  <si>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</si>
  <si>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</si>
  <si>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</si>
  <si>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 xml:space="preserve">  国土资源事务</t>
  </si>
  <si>
    <t xml:space="preserve">  海洋管理事务</t>
  </si>
  <si>
    <t xml:space="preserve">  测绘事务</t>
  </si>
  <si>
    <t xml:space="preserve">  地震事务</t>
  </si>
  <si>
    <t xml:space="preserve">  气象事务</t>
  </si>
  <si>
    <t xml:space="preserve">  其他国土海洋气象等支出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</si>
  <si>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</si>
  <si>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</si>
  <si>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</si>
  <si>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</si>
  <si>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</si>
  <si>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</si>
  <si>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</si>
  <si>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</si>
  <si>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</si>
  <si>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其他支出(类)</t>
  </si>
  <si>
    <t xml:space="preserve">  其他支出(款)</t>
  </si>
  <si>
    <t>债务付息支出</t>
  </si>
  <si>
    <t xml:space="preserve">  地方政府一般债务付息支出</t>
  </si>
  <si>
    <t>债务发行费用支出</t>
  </si>
  <si>
    <t xml:space="preserve">  地方政府一般债务发行费用支出</t>
  </si>
  <si>
    <t xml:space="preserve">  奖金</t>
  </si>
  <si>
    <t xml:space="preserve">  其他社会保障缴费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</si>
  <si>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</si>
  <si>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</si>
  <si>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</si>
  <si>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</si>
  <si>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</si>
  <si>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 xml:space="preserve">  基本工资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</si>
  <si>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</si>
  <si>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</si>
  <si>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</si>
  <si>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</si>
  <si>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</si>
  <si>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</si>
  <si>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</si>
  <si>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</si>
  <si>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</si>
  <si>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</si>
  <si>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因公出国(境)费用 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</si>
  <si>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</si>
  <si>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</si>
  <si>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</si>
  <si>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</si>
  <si>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</si>
  <si>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</si>
  <si>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</si>
  <si>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</si>
  <si>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</si>
  <si>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</si>
  <si>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</si>
  <si>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</si>
  <si>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</si>
  <si>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</si>
  <si>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</si>
  <si>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</si>
  <si>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</si>
  <si>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</si>
  <si>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退职(役)费</t>
  </si>
  <si>
    <t xml:space="preserve">  抚恤金</t>
  </si>
  <si>
    <t xml:space="preserve">  生活补助</t>
  </si>
  <si>
    <t xml:space="preserve">  救济费</t>
  </si>
  <si>
    <t xml:space="preserve">  医疗费</t>
  </si>
  <si>
    <t xml:space="preserve">  助学金</t>
  </si>
  <si>
    <t xml:space="preserve">  奖励金</t>
  </si>
  <si>
    <t xml:space="preserve">  生产补贴</t>
  </si>
  <si>
    <t xml:space="preserve">  住房公积金</t>
  </si>
  <si>
    <t xml:space="preserve">  提租补贴</t>
  </si>
  <si>
    <t xml:space="preserve">  购房补贴</t>
  </si>
  <si>
    <t xml:space="preserve">  采暖补贴</t>
  </si>
  <si>
    <t xml:space="preserve">  物业服务补贴</t>
  </si>
  <si>
    <t xml:space="preserve">  其他对个人和家庭的补助支出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</si>
  <si>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</si>
  <si>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</si>
  <si>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</si>
  <si>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</si>
  <si>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</si>
  <si>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</si>
  <si>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</si>
  <si>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</si>
  <si>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</si>
  <si>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</si>
  <si>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</si>
  <si>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</si>
  <si>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</si>
  <si>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产权参股</t>
  </si>
  <si>
    <t xml:space="preserve">  其他资本性支出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</si>
  <si>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</si>
  <si>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</si>
  <si>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</si>
  <si>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</si>
  <si>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 xml:space="preserve">  其他对企事业单位的补贴</t>
  </si>
  <si>
    <t>其他国有企业资本金注入</t>
    <phoneticPr fontId="43" type="noConversion"/>
  </si>
  <si>
    <t>表一</t>
    <phoneticPr fontId="43" type="noConversion"/>
  </si>
  <si>
    <t>表二</t>
    <phoneticPr fontId="43" type="noConversion"/>
  </si>
  <si>
    <t>表三</t>
    <phoneticPr fontId="43" type="noConversion"/>
  </si>
  <si>
    <t>表四</t>
    <phoneticPr fontId="43" type="noConversion"/>
  </si>
  <si>
    <t>表五</t>
    <phoneticPr fontId="43" type="noConversion"/>
  </si>
  <si>
    <t>表七</t>
    <phoneticPr fontId="43" type="noConversion"/>
  </si>
  <si>
    <t>表八</t>
    <phoneticPr fontId="43" type="noConversion"/>
  </si>
  <si>
    <t>表九</t>
    <phoneticPr fontId="43" type="noConversion"/>
  </si>
  <si>
    <t>表十</t>
    <phoneticPr fontId="43" type="noConversion"/>
  </si>
  <si>
    <t>表十一</t>
    <phoneticPr fontId="43" type="noConversion"/>
  </si>
  <si>
    <t>表十二</t>
    <phoneticPr fontId="43" type="noConversion"/>
  </si>
  <si>
    <t>表十三</t>
    <phoneticPr fontId="43" type="noConversion"/>
  </si>
  <si>
    <t>表十四</t>
    <phoneticPr fontId="43" type="noConversion"/>
  </si>
  <si>
    <t>表十五</t>
    <phoneticPr fontId="43" type="noConversion"/>
  </si>
  <si>
    <t>表十六</t>
    <phoneticPr fontId="43" type="noConversion"/>
  </si>
  <si>
    <t>表十七</t>
    <phoneticPr fontId="43" type="noConversion"/>
  </si>
  <si>
    <t>表十八</t>
    <phoneticPr fontId="43" type="noConversion"/>
  </si>
  <si>
    <t>表十九</t>
    <phoneticPr fontId="43" type="noConversion"/>
  </si>
  <si>
    <t>表二十</t>
    <phoneticPr fontId="43" type="noConversion"/>
  </si>
  <si>
    <t>表二十一</t>
    <phoneticPr fontId="43" type="noConversion"/>
  </si>
  <si>
    <t>表二十二</t>
    <phoneticPr fontId="43" type="noConversion"/>
  </si>
  <si>
    <t>其他国有资本经营预算企业利润收入</t>
    <phoneticPr fontId="43" type="noConversion"/>
  </si>
  <si>
    <t>表二十三</t>
    <phoneticPr fontId="43" type="noConversion"/>
  </si>
  <si>
    <t>表二十四</t>
    <phoneticPr fontId="43" type="noConversion"/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</si>
  <si>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</si>
  <si>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</si>
  <si>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</si>
  <si>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</si>
  <si>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</si>
  <si>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</si>
  <si>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</si>
  <si>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</si>
  <si>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</si>
  <si>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</si>
  <si>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</si>
  <si>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</si>
  <si>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</si>
  <si>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</si>
  <si>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</si>
  <si>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</si>
  <si>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</si>
  <si>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</si>
  <si>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</si>
  <si>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</si>
  <si>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</si>
  <si>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</si>
  <si>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</si>
  <si>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</si>
  <si>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</si>
  <si>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</si>
  <si>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</si>
  <si>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</si>
  <si>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</si>
  <si>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</si>
  <si>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</si>
  <si>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</si>
  <si>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</si>
  <si>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</si>
  <si>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</si>
  <si>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</si>
  <si>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</si>
  <si>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</si>
  <si>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</si>
  <si>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</si>
  <si>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</si>
  <si>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</si>
  <si>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</si>
  <si>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</si>
  <si>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</si>
  <si>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</si>
  <si>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</si>
  <si>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  审计业务</t>
  </si>
  <si>
    <t xml:space="preserve">    审计管理</t>
  </si>
  <si>
    <t xml:space="preserve">    其他审计事务支出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</si>
  <si>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</si>
  <si>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</si>
  <si>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</si>
  <si>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</si>
  <si>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</si>
  <si>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</si>
  <si>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</si>
  <si>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</si>
  <si>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</si>
  <si>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</si>
  <si>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</si>
  <si>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</si>
  <si>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</si>
  <si>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</si>
  <si>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</si>
  <si>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</si>
  <si>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</si>
  <si>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</si>
  <si>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</si>
  <si>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</si>
  <si>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</si>
  <si>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</si>
  <si>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</si>
  <si>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</si>
  <si>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</si>
  <si>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</si>
  <si>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</si>
  <si>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</si>
  <si>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</si>
  <si>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</si>
  <si>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</si>
  <si>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  民族工作专项</t>
  </si>
  <si>
    <t xml:space="preserve">    其他民族事务支出</t>
  </si>
  <si>
    <t xml:space="preserve">    档案馆</t>
  </si>
  <si>
    <t xml:space="preserve">    其他档案事务支出</t>
  </si>
  <si>
    <t xml:space="preserve">    其他民主党派及工商联事务支出</t>
  </si>
  <si>
    <t xml:space="preserve">    厂务公开</t>
  </si>
  <si>
    <t xml:space="preserve">    工会疗养休养</t>
  </si>
  <si>
    <t xml:space="preserve">    其他群众团体事务支出</t>
  </si>
  <si>
    <t xml:space="preserve">    专项业务</t>
  </si>
  <si>
    <t xml:space="preserve">    其他党委办公厅(室)及相关机构事务支出</t>
  </si>
  <si>
    <t xml:space="preserve">    其他组织事务支出</t>
  </si>
  <si>
    <t xml:space="preserve">    其他宣传事务支出</t>
  </si>
  <si>
    <t xml:space="preserve">    其他统战事务支出</t>
  </si>
  <si>
    <t xml:space="preserve">    其他共产党事务支出(项)</t>
  </si>
  <si>
    <t xml:space="preserve">    国家赔偿费用支出</t>
  </si>
  <si>
    <t xml:space="preserve">    其他一般公共服务支出(项)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</si>
  <si>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</si>
  <si>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</si>
  <si>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</si>
  <si>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</si>
  <si>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</si>
  <si>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</si>
  <si>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</si>
  <si>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</si>
  <si>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</si>
  <si>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</si>
  <si>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</si>
  <si>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</si>
  <si>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</si>
  <si>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</si>
  <si>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</si>
  <si>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</si>
  <si>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  安全业务</t>
  </si>
  <si>
    <t xml:space="preserve">    其他国家安全支出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</si>
  <si>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</si>
  <si>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</si>
  <si>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</si>
  <si>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</si>
  <si>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</si>
  <si>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</si>
  <si>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</si>
  <si>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</si>
  <si>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</si>
  <si>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</si>
  <si>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</si>
  <si>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</si>
  <si>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</si>
  <si>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</si>
  <si>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</si>
  <si>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</si>
  <si>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</si>
  <si>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</si>
  <si>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</si>
  <si>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</si>
  <si>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  保密技术</t>
  </si>
  <si>
    <t xml:space="preserve">    保密管理</t>
  </si>
  <si>
    <t xml:space="preserve">    其他国家保密支出</t>
  </si>
  <si>
    <t xml:space="preserve">    其他公共安全支出(项)</t>
  </si>
  <si>
    <t xml:space="preserve">    其他消防</t>
  </si>
  <si>
    <t xml:space="preserve">    其他教育管理事务支出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</si>
  <si>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</si>
  <si>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</si>
  <si>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</si>
  <si>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</si>
  <si>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</si>
  <si>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</si>
  <si>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</si>
  <si>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</si>
  <si>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</si>
  <si>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</si>
  <si>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</si>
  <si>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</si>
  <si>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</si>
  <si>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</si>
  <si>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</si>
  <si>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</si>
  <si>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</si>
  <si>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</si>
  <si>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</si>
  <si>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  特殊学校教育</t>
  </si>
  <si>
    <t xml:space="preserve">    工读学校教育</t>
  </si>
  <si>
    <t xml:space="preserve">    其他特殊教育支出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</si>
  <si>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</si>
  <si>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</si>
  <si>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</si>
  <si>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</si>
  <si>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</si>
  <si>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</si>
  <si>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</si>
  <si>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</si>
  <si>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</si>
  <si>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</si>
  <si>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</si>
  <si>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  其他教育支出(项)</t>
  </si>
  <si>
    <t xml:space="preserve">    其他科学技术管理事务支出</t>
  </si>
  <si>
    <t xml:space="preserve">    机构运行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</si>
  <si>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</si>
  <si>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</si>
  <si>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</si>
  <si>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</si>
  <si>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</si>
  <si>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</si>
  <si>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</si>
  <si>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</si>
  <si>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</si>
  <si>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</si>
  <si>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</si>
  <si>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</si>
  <si>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</si>
  <si>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</si>
  <si>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</si>
  <si>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</si>
  <si>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</si>
  <si>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</si>
  <si>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</si>
  <si>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</si>
  <si>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</si>
  <si>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</si>
  <si>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</si>
  <si>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</si>
  <si>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</si>
  <si>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</si>
  <si>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</si>
  <si>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</si>
  <si>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</si>
  <si>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</si>
  <si>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</si>
  <si>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</si>
  <si>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</si>
  <si>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</si>
  <si>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</si>
  <si>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</si>
  <si>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</si>
  <si>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</si>
  <si>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</si>
  <si>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</si>
  <si>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</si>
  <si>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</si>
  <si>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</si>
  <si>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</si>
  <si>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</si>
  <si>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</si>
  <si>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</si>
  <si>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</si>
  <si>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</si>
  <si>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</si>
  <si>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</si>
  <si>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</si>
  <si>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</si>
  <si>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</si>
  <si>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</si>
  <si>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</si>
  <si>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</si>
  <si>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</si>
  <si>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</si>
  <si>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</si>
  <si>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</si>
  <si>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</si>
  <si>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</si>
  <si>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</si>
  <si>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</si>
  <si>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</si>
  <si>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</si>
  <si>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</si>
  <si>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</si>
  <si>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</si>
  <si>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</si>
  <si>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</si>
  <si>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</si>
  <si>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</si>
  <si>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</si>
  <si>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</si>
  <si>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</si>
  <si>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</si>
  <si>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</si>
  <si>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</si>
  <si>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</si>
  <si>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</si>
  <si>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</si>
  <si>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</si>
  <si>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</si>
  <si>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</si>
  <si>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</si>
  <si>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</si>
  <si>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</si>
  <si>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</si>
  <si>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</si>
  <si>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</si>
  <si>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</si>
  <si>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</si>
  <si>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</si>
  <si>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</si>
  <si>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</si>
  <si>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</si>
  <si>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</si>
  <si>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</si>
  <si>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</si>
  <si>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</si>
  <si>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</si>
  <si>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</si>
  <si>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</si>
  <si>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</si>
  <si>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</si>
  <si>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</si>
  <si>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</si>
  <si>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  残疾人康复</t>
  </si>
  <si>
    <t xml:space="preserve">    残疾人就业和扶贫</t>
  </si>
  <si>
    <t xml:space="preserve">    其他残疾人事业支出</t>
  </si>
  <si>
    <t xml:space="preserve">    其他红十字事业支出</t>
  </si>
  <si>
    <t xml:space="preserve">    城市最低生活保障金支出</t>
  </si>
  <si>
    <t xml:space="preserve">    农村最低生活保障金支出</t>
  </si>
  <si>
    <t xml:space="preserve">    临时救助支出</t>
  </si>
  <si>
    <t xml:space="preserve">    流浪乞讨人员救助支出</t>
  </si>
  <si>
    <t xml:space="preserve">    其他城市生活救助</t>
  </si>
  <si>
    <t xml:space="preserve">    其他农村生活救助</t>
  </si>
  <si>
    <t xml:space="preserve">    其他社会保障和就业支出(项)</t>
  </si>
  <si>
    <t xml:space="preserve">    其他医疗卫生与计划生育管理事务支出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</si>
  <si>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</si>
  <si>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</si>
  <si>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</si>
  <si>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</si>
  <si>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</si>
  <si>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</si>
  <si>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</si>
  <si>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</si>
  <si>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</si>
  <si>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</si>
  <si>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</si>
  <si>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</si>
  <si>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</si>
  <si>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</si>
  <si>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</si>
  <si>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</si>
  <si>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</si>
  <si>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</si>
  <si>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</si>
  <si>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</si>
  <si>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</si>
  <si>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</si>
  <si>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</si>
  <si>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</si>
  <si>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</si>
  <si>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</si>
  <si>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  优抚对象医疗补助</t>
  </si>
  <si>
    <t xml:space="preserve">    城乡医疗救助</t>
  </si>
  <si>
    <t xml:space="preserve">    疾病应急救助</t>
  </si>
  <si>
    <t xml:space="preserve">    中医(民族医)药专项</t>
  </si>
  <si>
    <t xml:space="preserve">    其他中医药支出</t>
  </si>
  <si>
    <t xml:space="preserve">    计划生育机构</t>
  </si>
  <si>
    <t xml:space="preserve">    计划生育服务</t>
  </si>
  <si>
    <t xml:space="preserve">    其他计划生育事务支出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</si>
  <si>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</si>
  <si>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</si>
  <si>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</si>
  <si>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</si>
  <si>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</si>
  <si>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  其他医疗卫生与计划生育支出(项)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</si>
  <si>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</si>
  <si>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</si>
  <si>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</si>
  <si>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</si>
  <si>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</si>
  <si>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</si>
  <si>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</si>
  <si>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</si>
  <si>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</si>
  <si>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</si>
  <si>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</si>
  <si>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</si>
  <si>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</si>
  <si>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</si>
  <si>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</si>
  <si>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</si>
  <si>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</si>
  <si>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</si>
  <si>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</si>
  <si>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</si>
  <si>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</si>
  <si>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</si>
  <si>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</si>
  <si>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</si>
  <si>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</si>
  <si>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</si>
  <si>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  城乡社区规划与管理(项)</t>
  </si>
  <si>
    <t xml:space="preserve">    小城镇基础设施建设</t>
  </si>
  <si>
    <t xml:space="preserve">    其他城乡社区公共设施支出</t>
  </si>
  <si>
    <t xml:space="preserve">    城乡社区环境卫生(项)</t>
  </si>
  <si>
    <t xml:space="preserve">    其他城乡社区支出(项)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</si>
  <si>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</si>
  <si>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</si>
  <si>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</si>
  <si>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其他普惠金融发展支出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</si>
  <si>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</si>
  <si>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</si>
  <si>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</si>
  <si>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</si>
  <si>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</si>
  <si>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</si>
  <si>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</si>
  <si>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</si>
  <si>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</si>
  <si>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</si>
  <si>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</si>
  <si>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</si>
  <si>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</si>
  <si>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</si>
  <si>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</si>
  <si>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</si>
  <si>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</si>
  <si>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</si>
  <si>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</si>
  <si>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</si>
  <si>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</si>
  <si>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</si>
  <si>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</si>
  <si>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</si>
  <si>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</si>
  <si>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  外商投资环境建设补助资金</t>
  </si>
  <si>
    <t xml:space="preserve">    其他涉外发展服务支出</t>
  </si>
  <si>
    <t xml:space="preserve">    服务业基础设施建设</t>
  </si>
  <si>
    <t xml:space="preserve">    其他商业服务业等支出(项)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</si>
  <si>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</si>
  <si>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</si>
  <si>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</si>
  <si>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</si>
  <si>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</si>
  <si>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</si>
  <si>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</si>
  <si>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</si>
  <si>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</si>
  <si>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</si>
  <si>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</si>
  <si>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</si>
  <si>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</si>
  <si>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</si>
  <si>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</si>
  <si>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  住房公积金</t>
  </si>
  <si>
    <t xml:space="preserve">    提租补贴</t>
  </si>
  <si>
    <t xml:space="preserve">    购房补贴</t>
  </si>
  <si>
    <t xml:space="preserve">    公有住房建设和维修改造支出</t>
  </si>
  <si>
    <t xml:space="preserve">    住房公积金管理</t>
  </si>
  <si>
    <t xml:space="preserve">    其他城乡社区住宅支出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</si>
  <si>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</si>
  <si>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</si>
  <si>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</si>
  <si>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</si>
  <si>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</si>
  <si>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</si>
  <si>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</si>
  <si>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</si>
  <si>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</si>
  <si>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</si>
  <si>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</si>
  <si>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</si>
  <si>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</si>
  <si>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</si>
  <si>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</si>
  <si>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</si>
  <si>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</si>
  <si>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</si>
  <si>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</si>
  <si>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</si>
  <si>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</si>
  <si>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</si>
  <si>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</si>
  <si>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</si>
  <si>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</si>
  <si>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</si>
  <si>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 xml:space="preserve">    其他支出(项)</t>
  </si>
  <si>
    <t>全区2017年一般公共预算收入决算表</t>
    <phoneticPr fontId="43" type="noConversion"/>
  </si>
  <si>
    <r>
      <t>全区201</t>
    </r>
    <r>
      <rPr>
        <sz val="22"/>
        <rFont val="黑体"/>
        <family val="3"/>
        <charset val="134"/>
      </rPr>
      <t>7</t>
    </r>
    <r>
      <rPr>
        <sz val="22"/>
        <rFont val="黑体"/>
        <family val="3"/>
        <charset val="134"/>
      </rPr>
      <t>年一般公共预算支出决算表</t>
    </r>
    <phoneticPr fontId="43" type="noConversion"/>
  </si>
  <si>
    <t>债务付息支出</t>
    <phoneticPr fontId="43" type="noConversion"/>
  </si>
  <si>
    <t>区级2017年一般公共预算收入决算表</t>
    <phoneticPr fontId="43" type="noConversion"/>
  </si>
  <si>
    <t>区级2017年一般公共预算支出决算表</t>
    <phoneticPr fontId="43" type="noConversion"/>
  </si>
  <si>
    <t>区级2017年一般公共预算支出决算功能分类明细表</t>
    <phoneticPr fontId="43" type="noConversion"/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</si>
  <si>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</si>
  <si>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</si>
  <si>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</si>
  <si>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</si>
  <si>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</si>
  <si>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</si>
  <si>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</si>
  <si>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  残疾人生活和护理补贴</t>
  </si>
  <si>
    <t xml:space="preserve">  财政对基本养老保险基金的补助</t>
  </si>
  <si>
    <t xml:space="preserve">    财政对企业职工基本养老保险基金的补助</t>
  </si>
  <si>
    <t xml:space="preserve">    财政对其他基本养老保险基金的补助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</si>
  <si>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</si>
  <si>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</si>
  <si>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</si>
  <si>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</si>
  <si>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</si>
  <si>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</si>
  <si>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</si>
  <si>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其他医疗救助支出</t>
  </si>
  <si>
    <t xml:space="preserve">  优抚对象医疗</t>
  </si>
  <si>
    <t xml:space="preserve">    其他优抚对象医疗支出</t>
  </si>
  <si>
    <t xml:space="preserve">    其他环境监测与监察支出</t>
  </si>
  <si>
    <t xml:space="preserve">    建设市场管理与监督(项)</t>
  </si>
  <si>
    <t xml:space="preserve">    创业担保贷款贴息</t>
  </si>
  <si>
    <t xml:space="preserve">    补充创业担保贷款基金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</si>
  <si>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</si>
  <si>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</si>
  <si>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</si>
  <si>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</si>
  <si>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</si>
  <si>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</si>
  <si>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</si>
  <si>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</si>
  <si>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</si>
  <si>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</si>
  <si>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</si>
  <si>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</si>
  <si>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  地方政府一般债券付息支出</t>
  </si>
  <si>
    <t>全区2017年政府性基金预算收入决算表</t>
    <phoneticPr fontId="43" type="noConversion"/>
  </si>
  <si>
    <t>全区2017年政府性基金预算支出决算表</t>
    <phoneticPr fontId="43" type="noConversion"/>
  </si>
  <si>
    <t xml:space="preserve">     债务发行费用支出</t>
    <phoneticPr fontId="43" type="noConversion"/>
  </si>
  <si>
    <t>区级2017年政府性基金预算收入决算表</t>
    <phoneticPr fontId="43" type="noConversion"/>
  </si>
  <si>
    <t>区级2017年政府性基金预算支出决算表</t>
    <phoneticPr fontId="43" type="noConversion"/>
  </si>
  <si>
    <t xml:space="preserve">  其他支出</t>
    <phoneticPr fontId="84" type="noConversion"/>
  </si>
  <si>
    <t>决算为调
整预算％</t>
    <phoneticPr fontId="43" type="noConversion"/>
  </si>
  <si>
    <t>决算为上
年决算％</t>
    <phoneticPr fontId="43" type="noConversion"/>
  </si>
  <si>
    <t>区级2017年政府性基金预算支出决算明细表</t>
    <phoneticPr fontId="43" type="noConversion"/>
  </si>
  <si>
    <t>全区2017年国有资本经营预算收入决算表</t>
    <phoneticPr fontId="43" type="noConversion"/>
  </si>
  <si>
    <t>全区2017年国有资本经营预算支出决算表</t>
    <phoneticPr fontId="43" type="noConversion"/>
  </si>
  <si>
    <t>区级2017年国有资本经营预算支出决算表</t>
    <phoneticPr fontId="43" type="noConversion"/>
  </si>
  <si>
    <t>表六</t>
    <phoneticPr fontId="107" type="noConversion"/>
  </si>
  <si>
    <t>单位：万元</t>
    <phoneticPr fontId="107" type="noConversion"/>
  </si>
  <si>
    <t>项         目</t>
    <phoneticPr fontId="107" type="noConversion"/>
  </si>
  <si>
    <t>预   算</t>
    <phoneticPr fontId="107" type="noConversion"/>
  </si>
  <si>
    <t>调整预算</t>
    <phoneticPr fontId="107" type="noConversion"/>
  </si>
  <si>
    <t>决   算</t>
    <phoneticPr fontId="107" type="noConversion"/>
  </si>
  <si>
    <t>　　一 般 公 共 支 出 合 计</t>
    <phoneticPr fontId="107" type="noConversion"/>
  </si>
  <si>
    <t>一、基本支出</t>
    <phoneticPr fontId="107" type="noConversion"/>
  </si>
  <si>
    <t>工资福利支出</t>
    <phoneticPr fontId="107" type="noConversion"/>
  </si>
  <si>
    <t xml:space="preserve">  津贴补贴</t>
  </si>
  <si>
    <t>二、项目支出</t>
    <phoneticPr fontId="107" type="noConversion"/>
  </si>
  <si>
    <t>对企事业单位的补贴</t>
    <phoneticPr fontId="107" type="noConversion"/>
  </si>
  <si>
    <t>转移性支付</t>
    <phoneticPr fontId="107" type="noConversion"/>
  </si>
  <si>
    <t>区级2017年一般公共预算支出决算经济分类明细表</t>
    <phoneticPr fontId="107" type="noConversion"/>
  </si>
  <si>
    <t xml:space="preserve">       债务利息支出</t>
    <phoneticPr fontId="93" type="noConversion"/>
  </si>
  <si>
    <t>红桥区2017年政府决算公开表</t>
    <phoneticPr fontId="43" type="noConversion"/>
  </si>
  <si>
    <t>红桥区2017年政府专项债务限额和余额情况表</t>
    <phoneticPr fontId="43" type="noConversion"/>
  </si>
  <si>
    <r>
      <t>一、2016</t>
    </r>
    <r>
      <rPr>
        <sz val="12"/>
        <rFont val="黑体"/>
        <family val="3"/>
        <charset val="134"/>
      </rPr>
      <t>年末政府专项债务余额</t>
    </r>
    <phoneticPr fontId="43" type="noConversion"/>
  </si>
  <si>
    <t>二、2017年末政府专项债务余额限额</t>
    <phoneticPr fontId="43" type="noConversion"/>
  </si>
  <si>
    <t>三、2017年政府专项债务举借额</t>
    <phoneticPr fontId="43" type="noConversion"/>
  </si>
  <si>
    <t>四、2017年政府专项债务还本额</t>
    <phoneticPr fontId="43" type="noConversion"/>
  </si>
  <si>
    <t>五、2017年末政府专项债务余额</t>
    <phoneticPr fontId="43" type="noConversion"/>
  </si>
  <si>
    <t>红桥区2017年政府一般债务限额和余额情况表</t>
    <phoneticPr fontId="43" type="noConversion"/>
  </si>
  <si>
    <r>
      <t>一、201</t>
    </r>
    <r>
      <rPr>
        <sz val="12"/>
        <rFont val="宋体"/>
        <family val="3"/>
        <charset val="134"/>
      </rPr>
      <t>6</t>
    </r>
    <r>
      <rPr>
        <sz val="12"/>
        <rFont val="黑体"/>
        <family val="3"/>
        <charset val="134"/>
      </rPr>
      <t>年末政府一般债务余额</t>
    </r>
    <phoneticPr fontId="43" type="noConversion"/>
  </si>
  <si>
    <r>
      <t>二、2</t>
    </r>
    <r>
      <rPr>
        <sz val="12"/>
        <rFont val="宋体"/>
        <family val="3"/>
        <charset val="134"/>
      </rPr>
      <t>017年末政府一般债务余额限额</t>
    </r>
    <phoneticPr fontId="43" type="noConversion"/>
  </si>
  <si>
    <r>
      <t>三、201</t>
    </r>
    <r>
      <rPr>
        <sz val="12"/>
        <rFont val="宋体"/>
        <family val="3"/>
        <charset val="134"/>
      </rPr>
      <t>7年政府一般债务举借额</t>
    </r>
    <phoneticPr fontId="43" type="noConversion"/>
  </si>
  <si>
    <r>
      <t>四、2</t>
    </r>
    <r>
      <rPr>
        <sz val="12"/>
        <rFont val="宋体"/>
        <family val="3"/>
        <charset val="134"/>
      </rPr>
      <t>017年政府一般债务还本额</t>
    </r>
    <phoneticPr fontId="43" type="noConversion"/>
  </si>
  <si>
    <r>
      <t>五、2</t>
    </r>
    <r>
      <rPr>
        <sz val="12"/>
        <rFont val="宋体"/>
        <family val="3"/>
        <charset val="134"/>
      </rPr>
      <t>017年末政府一般债务余额</t>
    </r>
    <phoneticPr fontId="43" type="noConversion"/>
  </si>
  <si>
    <t>区级2017年国有资本经营预算收入决算表</t>
    <phoneticPr fontId="43" type="noConversion"/>
  </si>
  <si>
    <t xml:space="preserve">       其他解决历史遗留问题及改革成本支出</t>
    <phoneticPr fontId="43" type="noConversion"/>
  </si>
  <si>
    <t xml:space="preserve">   行政事业单位医疗</t>
    <phoneticPr fontId="43" type="noConversion"/>
  </si>
  <si>
    <t xml:space="preserve">     行政单位医疗</t>
    <phoneticPr fontId="43" type="noConversion"/>
  </si>
  <si>
    <t xml:space="preserve">     事业单位医疗</t>
    <phoneticPr fontId="43" type="noConversion"/>
  </si>
  <si>
    <t xml:space="preserve">     公务员医疗补助</t>
    <phoneticPr fontId="43" type="noConversion"/>
  </si>
  <si>
    <t xml:space="preserve">     其他行政事业单位医疗支出</t>
    <phoneticPr fontId="43" type="noConversion"/>
  </si>
  <si>
    <t xml:space="preserve">  注：天津市红桥区2017年度无区对街、乡、镇转移支付，故本表为空</t>
    <phoneticPr fontId="43" type="noConversion"/>
  </si>
  <si>
    <t>2017年区对街/乡/镇一般公共预算税收返还和转移支付决算表</t>
    <phoneticPr fontId="43" type="noConversion"/>
  </si>
  <si>
    <t>2017年区对街/乡/镇一般公共预算专项转移支付决算明细表</t>
    <phoneticPr fontId="43" type="noConversion"/>
  </si>
  <si>
    <t xml:space="preserve">  注：天津市红桥区2017年度无区对街、乡、镇专项转移支付，故本表为空</t>
    <phoneticPr fontId="43" type="noConversion"/>
  </si>
  <si>
    <t>2017年区对街乡镇政府性基金转移支付决算表</t>
    <phoneticPr fontId="43" type="noConversion"/>
  </si>
  <si>
    <t xml:space="preserve">  注：天津市红桥区2017年度无区对街、乡、镇政府性基金转移支付，故本表为空</t>
    <phoneticPr fontId="43" type="noConversion"/>
  </si>
  <si>
    <t>2017年区对街/乡/镇政府性基金预算专项转移支付决算明细表</t>
    <phoneticPr fontId="43" type="noConversion"/>
  </si>
  <si>
    <t xml:space="preserve">  注：天津市红桥区2017年度无区对街、乡、镇政府性基金专项转移支付，故本表为空</t>
    <phoneticPr fontId="43" type="noConversion"/>
  </si>
  <si>
    <t>全区2017年社会保险基金收入决算表</t>
    <phoneticPr fontId="43" type="noConversion"/>
  </si>
  <si>
    <t xml:space="preserve">  注：天津市红桥区2017年度无社会保险基金收入，故本表为空</t>
    <phoneticPr fontId="43" type="noConversion"/>
  </si>
  <si>
    <t>全区2017年社会保险基金支出决算表</t>
    <phoneticPr fontId="43" type="noConversion"/>
  </si>
  <si>
    <t xml:space="preserve">  注：天津市红桥区2017年度无社会保险基金支出，故本表为空</t>
    <phoneticPr fontId="43" type="noConversion"/>
  </si>
  <si>
    <t>2017年区对街乡镇国有资本经营预算转移支付决算表</t>
    <phoneticPr fontId="43" type="noConversion"/>
  </si>
  <si>
    <t xml:space="preserve">  注：天津市红桥区2017年度无区对街、乡、镇国有资本经营预算转移支付，故本表为空</t>
    <phoneticPr fontId="43" type="noConversion"/>
  </si>
  <si>
    <t>棚户区改造支出</t>
    <phoneticPr fontId="43" type="noConversion"/>
  </si>
</sst>
</file>

<file path=xl/styles.xml><?xml version="1.0" encoding="utf-8"?>
<styleSheet xmlns="http://schemas.openxmlformats.org/spreadsheetml/2006/main">
  <numFmts count="28">
    <numFmt numFmtId="41" formatCode="_ * #,##0_ ;_ * \-#,##0_ ;_ * &quot;-&quot;_ ;_ @_ "/>
    <numFmt numFmtId="43" formatCode="_ * #,##0.00_ ;_ * \-#,##0.00_ ;_ * &quot;-&quot;??_ ;_ @_ "/>
    <numFmt numFmtId="176" formatCode="_(* #,##0_);_(* \(#,##0\);_(* &quot;-&quot;_);_(@_)"/>
    <numFmt numFmtId="177" formatCode="_(* #,##0.00_);_(* \(#,##0.00\);_(* &quot;-&quot;??_);_(@_)"/>
    <numFmt numFmtId="178" formatCode="#,##0_ "/>
    <numFmt numFmtId="179" formatCode="0.0_ "/>
    <numFmt numFmtId="180" formatCode="_(&quot;$&quot;* #,##0.00_);_(&quot;$&quot;* \(#,##0.00\);_(&quot;$&quot;* &quot;-&quot;??_);_(@_)"/>
    <numFmt numFmtId="181" formatCode="0.0"/>
    <numFmt numFmtId="182" formatCode="#,##0;\-#,##0;&quot;-&quot;"/>
    <numFmt numFmtId="183" formatCode="\$#,##0.00;\(\$#,##0.00\)"/>
    <numFmt numFmtId="184" formatCode="\$#,##0;\(\$#,##0\)"/>
    <numFmt numFmtId="185" formatCode="#,##0;\(#,##0\)"/>
    <numFmt numFmtId="186" formatCode="_-&quot;$&quot;* #,##0_-;\-&quot;$&quot;* #,##0_-;_-&quot;$&quot;* &quot;-&quot;_-;_-@_-"/>
    <numFmt numFmtId="187" formatCode="#,##0.0_ "/>
    <numFmt numFmtId="188" formatCode="#,##0_);[Red]\(#,##0\)"/>
    <numFmt numFmtId="189" formatCode="#,##0.0_);[Red]\(#,##0.0\)"/>
    <numFmt numFmtId="190" formatCode="0.0%"/>
    <numFmt numFmtId="191" formatCode="_ * #,##0_ ;_ * \-#,##0_ ;_ * &quot;-&quot;??_ ;_ @_ "/>
    <numFmt numFmtId="192" formatCode="0.0_);[Red]\(0.0\)"/>
    <numFmt numFmtId="193" formatCode="0;_琀"/>
    <numFmt numFmtId="194" formatCode="yyyy&quot;年&quot;m&quot;月&quot;d&quot;日&quot;;@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_-* #,##0.00&quot;$&quot;_-;\-* #,##0.00&quot;$&quot;_-;_-* &quot;-&quot;??&quot;$&quot;_-;_-@_-"/>
    <numFmt numFmtId="199" formatCode="0.00_ "/>
    <numFmt numFmtId="200" formatCode="_ * #,##0.0_ ;_ * \-#,##0.0_ ;_ * &quot;-&quot;?_ ;_ @_ "/>
    <numFmt numFmtId="202" formatCode="0_);[Red]\(0\)"/>
  </numFmts>
  <fonts count="113">
    <font>
      <sz val="12"/>
      <name val="宋体"/>
      <charset val="134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sz val="10"/>
      <color indexed="8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4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sz val="12"/>
      <name val="Arial"/>
      <family val="2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name val="Arial"/>
      <family val="2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21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20"/>
      <name val="楷体_GB2312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u/>
      <sz val="12"/>
      <color indexed="3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</font>
    <font>
      <sz val="12"/>
      <name val="Courier"/>
      <family val="3"/>
    </font>
    <font>
      <sz val="22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</font>
    <font>
      <sz val="12"/>
      <color indexed="8"/>
      <name val="黑体"/>
      <family val="3"/>
      <charset val="134"/>
    </font>
    <font>
      <sz val="13"/>
      <name val="宋体"/>
      <family val="3"/>
      <charset val="134"/>
    </font>
    <font>
      <sz val="22"/>
      <name val="宋体"/>
      <family val="3"/>
      <charset val="134"/>
    </font>
    <font>
      <sz val="18"/>
      <name val="宋体"/>
      <family val="3"/>
      <charset val="134"/>
    </font>
    <font>
      <sz val="18"/>
      <name val="黑体"/>
      <family val="3"/>
      <charset val="134"/>
    </font>
    <font>
      <sz val="40"/>
      <name val="华文中宋"/>
      <family val="3"/>
      <charset val="134"/>
    </font>
    <font>
      <sz val="24"/>
      <name val="宋体"/>
      <family val="3"/>
      <charset val="134"/>
    </font>
    <font>
      <b/>
      <sz val="48"/>
      <name val="华文中宋"/>
      <family val="3"/>
      <charset val="134"/>
    </font>
    <font>
      <sz val="22"/>
      <name val="楷体_GB2312"/>
      <family val="3"/>
      <charset val="134"/>
    </font>
    <font>
      <sz val="28"/>
      <name val="华文新魏"/>
      <family val="3"/>
      <charset val="134"/>
    </font>
    <font>
      <sz val="24"/>
      <name val="华文中宋"/>
      <family val="3"/>
      <charset val="134"/>
    </font>
    <font>
      <sz val="12"/>
      <name val="华文新魏"/>
      <family val="3"/>
      <charset val="134"/>
    </font>
    <font>
      <b/>
      <sz val="28"/>
      <name val="宋体"/>
      <family val="3"/>
      <charset val="134"/>
    </font>
    <font>
      <b/>
      <sz val="28"/>
      <name val="仿宋_GB2312"/>
      <family val="3"/>
      <charset val="134"/>
    </font>
    <font>
      <sz val="12"/>
      <color indexed="8"/>
      <name val="Arial"/>
      <family val="2"/>
    </font>
    <font>
      <sz val="12"/>
      <name val="宋体"/>
      <family val="3"/>
      <charset val="134"/>
    </font>
    <font>
      <sz val="9"/>
      <color indexed="20"/>
      <name val="宋体"/>
      <family val="3"/>
      <charset val="134"/>
    </font>
    <font>
      <sz val="10"/>
      <color indexed="64"/>
      <name val="Arial"/>
      <family val="2"/>
    </font>
    <font>
      <sz val="9"/>
      <color indexed="17"/>
      <name val="宋体"/>
      <family val="3"/>
      <charset val="134"/>
    </font>
    <font>
      <sz val="12"/>
      <color indexed="64"/>
      <name val="Segoe UI"/>
      <family val="2"/>
    </font>
    <font>
      <sz val="21"/>
      <name val="黑体"/>
      <family val="3"/>
      <charset val="134"/>
    </font>
    <font>
      <sz val="12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name val="黑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20"/>
      <name val="黑体"/>
      <family val="3"/>
      <charset val="134"/>
    </font>
    <font>
      <sz val="12"/>
      <color indexed="6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黑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16"/>
      <name val="黑体"/>
      <family val="3"/>
      <charset val="134"/>
    </font>
    <font>
      <sz val="28"/>
      <name val="华文中宋"/>
      <family val="3"/>
      <charset val="134"/>
    </font>
    <font>
      <sz val="22"/>
      <name val="黑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22"/>
      <name val="黑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黑体"/>
      <family val="3"/>
      <charset val="134"/>
    </font>
    <font>
      <sz val="10"/>
      <color indexed="64"/>
      <name val="Segoe UI"/>
      <family val="2"/>
    </font>
    <font>
      <sz val="13"/>
      <name val="宋体"/>
      <family val="3"/>
      <charset val="134"/>
    </font>
    <font>
      <sz val="12"/>
      <color theme="1"/>
      <name val="宋体"/>
      <family val="3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90">
    <xf numFmtId="0" fontId="0" fillId="0" borderId="0"/>
    <xf numFmtId="0" fontId="1" fillId="0" borderId="0"/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4" borderId="0" applyNumberFormat="0" applyBorder="0" applyAlignment="0" applyProtection="0"/>
    <xf numFmtId="0" fontId="3" fillId="21" borderId="0" applyNumberFormat="0" applyBorder="0" applyAlignment="0" applyProtection="0"/>
    <xf numFmtId="0" fontId="3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32" borderId="0" applyNumberFormat="0" applyBorder="0" applyAlignment="0" applyProtection="0"/>
    <xf numFmtId="0" fontId="3" fillId="21" borderId="0" applyNumberFormat="0" applyBorder="0" applyAlignment="0" applyProtection="0"/>
    <xf numFmtId="0" fontId="3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7" fillId="7" borderId="0" applyNumberFormat="0" applyBorder="0" applyAlignment="0" applyProtection="0">
      <alignment vertical="center"/>
    </xf>
    <xf numFmtId="182" fontId="8" fillId="0" borderId="0" applyFill="0" applyBorder="0" applyAlignment="0"/>
    <xf numFmtId="0" fontId="9" fillId="2" borderId="1" applyNumberFormat="0" applyAlignment="0" applyProtection="0">
      <alignment vertical="center"/>
    </xf>
    <xf numFmtId="0" fontId="10" fillId="36" borderId="2" applyNumberFormat="0" applyAlignment="0" applyProtection="0">
      <alignment vertical="center"/>
    </xf>
    <xf numFmtId="0" fontId="11" fillId="0" borderId="0" applyProtection="0">
      <alignment vertical="center"/>
    </xf>
    <xf numFmtId="176" fontId="1" fillId="0" borderId="0" applyFont="0" applyFill="0" applyBorder="0" applyAlignment="0" applyProtection="0"/>
    <xf numFmtId="185" fontId="12" fillId="0" borderId="0"/>
    <xf numFmtId="177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3" fontId="12" fillId="0" borderId="0"/>
    <xf numFmtId="0" fontId="13" fillId="0" borderId="0" applyProtection="0"/>
    <xf numFmtId="184" fontId="12" fillId="0" borderId="0"/>
    <xf numFmtId="0" fontId="14" fillId="0" borderId="0" applyNumberFormat="0" applyFill="0" applyBorder="0" applyAlignment="0" applyProtection="0">
      <alignment vertical="center"/>
    </xf>
    <xf numFmtId="2" fontId="13" fillId="0" borderId="0" applyProtection="0"/>
    <xf numFmtId="0" fontId="15" fillId="8" borderId="0" applyNumberFormat="0" applyBorder="0" applyAlignment="0" applyProtection="0">
      <alignment vertical="center"/>
    </xf>
    <xf numFmtId="38" fontId="16" fillId="37" borderId="0" applyNumberFormat="0" applyBorder="0" applyAlignment="0" applyProtection="0"/>
    <xf numFmtId="0" fontId="17" fillId="0" borderId="3" applyNumberFormat="0" applyAlignment="0" applyProtection="0">
      <alignment horizontal="left" vertical="center"/>
    </xf>
    <xf numFmtId="0" fontId="17" fillId="0" borderId="4">
      <alignment horizontal="left"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Protection="0"/>
    <xf numFmtId="0" fontId="17" fillId="0" borderId="0" applyProtection="0"/>
    <xf numFmtId="0" fontId="22" fillId="3" borderId="1" applyNumberFormat="0" applyAlignment="0" applyProtection="0">
      <alignment vertical="center"/>
    </xf>
    <xf numFmtId="10" fontId="16" fillId="38" borderId="8" applyNumberFormat="0" applyBorder="0" applyAlignment="0" applyProtection="0"/>
    <xf numFmtId="0" fontId="22" fillId="3" borderId="1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37" fontId="25" fillId="0" borderId="0"/>
    <xf numFmtId="0" fontId="26" fillId="0" borderId="0"/>
    <xf numFmtId="0" fontId="27" fillId="0" borderId="0"/>
    <xf numFmtId="0" fontId="28" fillId="0" borderId="0"/>
    <xf numFmtId="0" fontId="2" fillId="4" borderId="10" applyNumberFormat="0" applyFont="0" applyAlignment="0" applyProtection="0">
      <alignment vertical="center"/>
    </xf>
    <xf numFmtId="0" fontId="29" fillId="2" borderId="11" applyNumberFormat="0" applyAlignment="0" applyProtection="0">
      <alignment vertical="center"/>
    </xf>
    <xf numFmtId="10" fontId="1" fillId="0" borderId="0" applyFont="0" applyFill="0" applyBorder="0" applyAlignment="0" applyProtection="0"/>
    <xf numFmtId="1" fontId="1" fillId="0" borderId="0"/>
    <xf numFmtId="0" fontId="30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13" fillId="0" borderId="12" applyProtection="0"/>
    <xf numFmtId="0" fontId="33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9" fontId="87" fillId="0" borderId="0" applyFont="0" applyFill="0" applyBorder="0" applyAlignment="0" applyProtection="0">
      <alignment vertical="center"/>
    </xf>
    <xf numFmtId="0" fontId="35" fillId="0" borderId="0">
      <alignment horizontal="centerContinuous" vertical="center"/>
    </xf>
    <xf numFmtId="0" fontId="36" fillId="0" borderId="13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>
      <alignment horizontal="centerContinuous" vertical="center"/>
    </xf>
    <xf numFmtId="0" fontId="31" fillId="0" borderId="8">
      <alignment horizontal="distributed" vertical="center" wrapText="1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33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7" fillId="39" borderId="0" applyProtection="0">
      <alignment vertical="center"/>
    </xf>
    <xf numFmtId="0" fontId="78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0" fontId="40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30" borderId="0" applyNumberFormat="0" applyBorder="0" applyAlignment="0" applyProtection="0"/>
    <xf numFmtId="0" fontId="42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5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43" fillId="0" borderId="0"/>
    <xf numFmtId="0" fontId="44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92" fillId="0" borderId="0">
      <alignment vertical="center"/>
    </xf>
    <xf numFmtId="0" fontId="30" fillId="0" borderId="0">
      <alignment vertical="center"/>
    </xf>
    <xf numFmtId="0" fontId="30" fillId="0" borderId="0"/>
    <xf numFmtId="0" fontId="9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8" fillId="0" borderId="0"/>
    <xf numFmtId="0" fontId="30" fillId="0" borderId="0">
      <alignment vertical="center"/>
    </xf>
    <xf numFmtId="0" fontId="79" fillId="0" borderId="0"/>
    <xf numFmtId="0" fontId="30" fillId="0" borderId="0"/>
    <xf numFmtId="0" fontId="92" fillId="0" borderId="0"/>
    <xf numFmtId="0" fontId="30" fillId="0" borderId="0"/>
    <xf numFmtId="0" fontId="30" fillId="0" borderId="0"/>
    <xf numFmtId="0" fontId="30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9" fontId="47" fillId="0" borderId="0" applyFon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4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4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40" borderId="0" applyNumberFormat="0" applyBorder="0" applyAlignment="0" applyProtection="0"/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5" fillId="41" borderId="0" applyProtection="0">
      <alignment vertical="center"/>
    </xf>
    <xf numFmtId="0" fontId="8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40" borderId="0" applyNumberFormat="0" applyBorder="0" applyAlignment="0" applyProtection="0"/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8" fillId="40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8" fillId="40" borderId="0" applyNumberFormat="0" applyBorder="0" applyAlignment="0" applyProtection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6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15" applyNumberFormat="0" applyFill="0" applyAlignment="0" applyProtection="0">
      <alignment vertical="center"/>
    </xf>
    <xf numFmtId="0" fontId="52" fillId="0" borderId="15" applyNumberFormat="0" applyFill="0" applyAlignment="0" applyProtection="0">
      <alignment vertical="center"/>
    </xf>
    <xf numFmtId="194" fontId="34" fillId="0" borderId="0" applyFont="0" applyFill="0" applyBorder="0" applyAlignment="0" applyProtection="0"/>
    <xf numFmtId="0" fontId="9" fillId="10" borderId="1" applyNumberFormat="0" applyAlignment="0" applyProtection="0">
      <alignment vertical="center"/>
    </xf>
    <xf numFmtId="0" fontId="9" fillId="10" borderId="1" applyNumberFormat="0" applyAlignment="0" applyProtection="0">
      <alignment vertical="center"/>
    </xf>
    <xf numFmtId="0" fontId="54" fillId="36" borderId="2" applyNumberFormat="0" applyAlignment="0" applyProtection="0">
      <alignment vertical="center"/>
    </xf>
    <xf numFmtId="0" fontId="54" fillId="36" borderId="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56" fillId="0" borderId="0"/>
    <xf numFmtId="195" fontId="44" fillId="0" borderId="0" applyFont="0" applyFill="0" applyBorder="0" applyAlignment="0" applyProtection="0"/>
    <xf numFmtId="196" fontId="44" fillId="0" borderId="0" applyFont="0" applyFill="0" applyBorder="0" applyAlignment="0" applyProtection="0"/>
    <xf numFmtId="197" fontId="44" fillId="0" borderId="0" applyFont="0" applyFill="0" applyBorder="0" applyAlignment="0" applyProtection="0"/>
    <xf numFmtId="198" fontId="44" fillId="0" borderId="0" applyFont="0" applyFill="0" applyBorder="0" applyAlignment="0" applyProtection="0"/>
    <xf numFmtId="0" fontId="12" fillId="0" borderId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176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193" fontId="34" fillId="0" borderId="0" applyFont="0" applyFill="0" applyBorder="0" applyAlignment="0" applyProtection="0"/>
    <xf numFmtId="176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0" fontId="47" fillId="0" borderId="0"/>
    <xf numFmtId="0" fontId="53" fillId="42" borderId="0" applyNumberFormat="0" applyBorder="0" applyAlignment="0" applyProtection="0"/>
    <xf numFmtId="0" fontId="53" fillId="43" borderId="0" applyNumberFormat="0" applyBorder="0" applyAlignment="0" applyProtection="0"/>
    <xf numFmtId="0" fontId="53" fillId="44" borderId="0" applyNumberFormat="0" applyBorder="0" applyAlignment="0" applyProtection="0"/>
    <xf numFmtId="0" fontId="5" fillId="45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6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9" fillId="10" borderId="11" applyNumberFormat="0" applyAlignment="0" applyProtection="0">
      <alignment vertical="center"/>
    </xf>
    <xf numFmtId="0" fontId="22" fillId="3" borderId="1" applyNumberFormat="0" applyAlignment="0" applyProtection="0">
      <alignment vertical="center"/>
    </xf>
    <xf numFmtId="0" fontId="22" fillId="3" borderId="1" applyNumberFormat="0" applyAlignment="0" applyProtection="0">
      <alignment vertical="center"/>
    </xf>
    <xf numFmtId="1" fontId="31" fillId="0" borderId="8">
      <alignment vertical="center"/>
      <protection locked="0"/>
    </xf>
    <xf numFmtId="0" fontId="57" fillId="0" borderId="0"/>
    <xf numFmtId="181" fontId="31" fillId="0" borderId="8">
      <alignment vertical="center"/>
      <protection locked="0"/>
    </xf>
    <xf numFmtId="0" fontId="1" fillId="0" borderId="0"/>
    <xf numFmtId="0" fontId="30" fillId="4" borderId="10" applyNumberFormat="0" applyFont="0" applyAlignment="0" applyProtection="0">
      <alignment vertical="center"/>
    </xf>
    <xf numFmtId="0" fontId="30" fillId="4" borderId="10" applyNumberFormat="0" applyFont="0" applyAlignment="0" applyProtection="0">
      <alignment vertical="center"/>
    </xf>
  </cellStyleXfs>
  <cellXfs count="367">
    <xf numFmtId="0" fontId="0" fillId="0" borderId="0" xfId="0"/>
    <xf numFmtId="0" fontId="58" fillId="0" borderId="0" xfId="491" applyFont="1" applyFill="1" applyAlignment="1">
      <alignment vertical="top"/>
    </xf>
    <xf numFmtId="0" fontId="30" fillId="0" borderId="0" xfId="491" applyFont="1" applyFill="1" applyAlignment="1">
      <alignment vertical="center"/>
    </xf>
    <xf numFmtId="178" fontId="30" fillId="0" borderId="0" xfId="491" applyNumberFormat="1" applyFont="1" applyFill="1" applyAlignment="1">
      <alignment vertical="center"/>
    </xf>
    <xf numFmtId="187" fontId="30" fillId="0" borderId="0" xfId="491" applyNumberFormat="1" applyFont="1" applyFill="1" applyAlignment="1">
      <alignment horizontal="right" vertical="center"/>
    </xf>
    <xf numFmtId="0" fontId="59" fillId="0" borderId="8" xfId="491" applyFont="1" applyFill="1" applyBorder="1" applyAlignment="1">
      <alignment horizontal="left" vertical="center" wrapText="1" indent="1"/>
    </xf>
    <xf numFmtId="0" fontId="59" fillId="0" borderId="0" xfId="491" applyFont="1" applyFill="1" applyAlignment="1">
      <alignment vertical="center" wrapText="1"/>
    </xf>
    <xf numFmtId="0" fontId="59" fillId="0" borderId="8" xfId="491" applyFont="1" applyFill="1" applyBorder="1" applyAlignment="1">
      <alignment horizontal="left" vertical="center" indent="1"/>
    </xf>
    <xf numFmtId="0" fontId="3" fillId="0" borderId="8" xfId="498" applyNumberFormat="1" applyFont="1" applyFill="1" applyBorder="1" applyAlignment="1">
      <alignment horizontal="left" vertical="center" wrapText="1" indent="1"/>
    </xf>
    <xf numFmtId="187" fontId="30" fillId="0" borderId="0" xfId="491" applyNumberFormat="1" applyFont="1" applyFill="1" applyAlignment="1">
      <alignment vertical="center"/>
    </xf>
    <xf numFmtId="0" fontId="30" fillId="0" borderId="8" xfId="491" applyFont="1" applyFill="1" applyBorder="1" applyAlignment="1">
      <alignment horizontal="left" vertical="center" indent="2"/>
    </xf>
    <xf numFmtId="0" fontId="59" fillId="0" borderId="0" xfId="491" applyFont="1" applyFill="1" applyAlignment="1">
      <alignment vertical="center"/>
    </xf>
    <xf numFmtId="178" fontId="30" fillId="0" borderId="8" xfId="855" applyNumberFormat="1" applyFont="1" applyFill="1" applyBorder="1" applyAlignment="1">
      <alignment horizontal="right" vertical="center"/>
    </xf>
    <xf numFmtId="0" fontId="30" fillId="0" borderId="8" xfId="491" applyFont="1" applyFill="1" applyBorder="1" applyAlignment="1">
      <alignment horizontal="left" vertical="center"/>
    </xf>
    <xf numFmtId="0" fontId="60" fillId="0" borderId="0" xfId="491" applyFont="1" applyFill="1" applyAlignment="1">
      <alignment vertical="center"/>
    </xf>
    <xf numFmtId="0" fontId="30" fillId="0" borderId="16" xfId="491" applyFont="1" applyFill="1" applyBorder="1" applyAlignment="1">
      <alignment horizontal="left" vertical="center" indent="2"/>
    </xf>
    <xf numFmtId="0" fontId="30" fillId="0" borderId="17" xfId="491" applyFont="1" applyFill="1" applyBorder="1" applyAlignment="1">
      <alignment horizontal="left" vertical="center" indent="2"/>
    </xf>
    <xf numFmtId="0" fontId="30" fillId="0" borderId="8" xfId="491" applyFont="1" applyFill="1" applyBorder="1" applyAlignment="1">
      <alignment horizontal="left" vertical="center" indent="1"/>
    </xf>
    <xf numFmtId="178" fontId="30" fillId="0" borderId="8" xfId="494" applyNumberFormat="1" applyFont="1" applyFill="1" applyBorder="1" applyAlignment="1">
      <alignment vertical="center"/>
    </xf>
    <xf numFmtId="0" fontId="61" fillId="0" borderId="0" xfId="491" applyFont="1" applyFill="1" applyAlignment="1">
      <alignment vertical="center"/>
    </xf>
    <xf numFmtId="0" fontId="59" fillId="0" borderId="18" xfId="491" applyFont="1" applyFill="1" applyBorder="1" applyAlignment="1">
      <alignment horizontal="left" vertical="center" wrapText="1" indent="1"/>
    </xf>
    <xf numFmtId="0" fontId="58" fillId="0" borderId="0" xfId="488" applyFont="1" applyFill="1" applyAlignment="1">
      <alignment vertical="top"/>
    </xf>
    <xf numFmtId="0" fontId="30" fillId="0" borderId="0" xfId="488" applyFont="1" applyFill="1">
      <alignment vertical="center"/>
    </xf>
    <xf numFmtId="0" fontId="30" fillId="0" borderId="0" xfId="488" applyFont="1" applyFill="1" applyAlignment="1">
      <alignment horizontal="right" vertical="center"/>
    </xf>
    <xf numFmtId="188" fontId="30" fillId="0" borderId="0" xfId="488" applyNumberFormat="1" applyFont="1" applyFill="1">
      <alignment vertical="center"/>
    </xf>
    <xf numFmtId="0" fontId="59" fillId="0" borderId="0" xfId="488" applyFont="1" applyFill="1">
      <alignment vertical="center"/>
    </xf>
    <xf numFmtId="0" fontId="59" fillId="0" borderId="8" xfId="488" applyNumberFormat="1" applyFont="1" applyFill="1" applyBorder="1" applyAlignment="1" applyProtection="1">
      <alignment horizontal="left" vertical="center" indent="1"/>
    </xf>
    <xf numFmtId="189" fontId="30" fillId="0" borderId="8" xfId="488" applyNumberFormat="1" applyFont="1" applyFill="1" applyBorder="1" applyAlignment="1" applyProtection="1">
      <alignment horizontal="right" vertical="center"/>
    </xf>
    <xf numFmtId="0" fontId="30" fillId="0" borderId="0" xfId="488" applyFill="1">
      <alignment vertical="center"/>
    </xf>
    <xf numFmtId="189" fontId="30" fillId="0" borderId="0" xfId="488" applyNumberFormat="1" applyFill="1">
      <alignment vertical="center"/>
    </xf>
    <xf numFmtId="0" fontId="30" fillId="0" borderId="8" xfId="488" applyNumberFormat="1" applyFont="1" applyFill="1" applyBorder="1" applyAlignment="1" applyProtection="1">
      <alignment horizontal="left" vertical="center" indent="2"/>
    </xf>
    <xf numFmtId="178" fontId="30" fillId="0" borderId="0" xfId="488" applyNumberFormat="1" applyFill="1">
      <alignment vertical="center"/>
    </xf>
    <xf numFmtId="188" fontId="30" fillId="0" borderId="17" xfId="488" applyNumberFormat="1" applyFont="1" applyFill="1" applyBorder="1" applyAlignment="1" applyProtection="1">
      <alignment horizontal="right" vertical="center"/>
    </xf>
    <xf numFmtId="0" fontId="30" fillId="0" borderId="8" xfId="488" applyFont="1" applyFill="1" applyBorder="1" applyAlignment="1">
      <alignment horizontal="left" vertical="center" indent="1"/>
    </xf>
    <xf numFmtId="0" fontId="30" fillId="0" borderId="8" xfId="488" applyFill="1" applyBorder="1">
      <alignment vertical="center"/>
    </xf>
    <xf numFmtId="188" fontId="30" fillId="0" borderId="8" xfId="488" applyNumberFormat="1" applyFont="1" applyFill="1" applyBorder="1" applyAlignment="1" applyProtection="1">
      <alignment horizontal="right" vertical="center"/>
    </xf>
    <xf numFmtId="0" fontId="59" fillId="0" borderId="8" xfId="488" applyFont="1" applyFill="1" applyBorder="1" applyAlignment="1">
      <alignment horizontal="left" vertical="center" indent="1"/>
    </xf>
    <xf numFmtId="0" fontId="30" fillId="0" borderId="8" xfId="488" applyFont="1" applyFill="1" applyBorder="1" applyAlignment="1">
      <alignment horizontal="left" vertical="center" indent="2"/>
    </xf>
    <xf numFmtId="0" fontId="58" fillId="0" borderId="0" xfId="488" applyFont="1" applyFill="1" applyAlignment="1">
      <alignment horizontal="center" vertical="top" wrapText="1"/>
    </xf>
    <xf numFmtId="0" fontId="63" fillId="0" borderId="0" xfId="488" applyFont="1" applyFill="1">
      <alignment vertical="center"/>
    </xf>
    <xf numFmtId="189" fontId="30" fillId="0" borderId="8" xfId="488" applyNumberFormat="1" applyFill="1" applyBorder="1">
      <alignment vertical="center"/>
    </xf>
    <xf numFmtId="0" fontId="63" fillId="0" borderId="8" xfId="488" applyFont="1" applyFill="1" applyBorder="1">
      <alignment vertical="center"/>
    </xf>
    <xf numFmtId="0" fontId="58" fillId="0" borderId="0" xfId="488" applyFont="1" applyFill="1" applyAlignment="1">
      <alignment vertical="top" wrapText="1"/>
    </xf>
    <xf numFmtId="0" fontId="59" fillId="0" borderId="18" xfId="488" applyFont="1" applyFill="1" applyBorder="1" applyAlignment="1">
      <alignment horizontal="left" vertical="center" indent="1"/>
    </xf>
    <xf numFmtId="0" fontId="30" fillId="0" borderId="18" xfId="488" applyFill="1" applyBorder="1">
      <alignment vertical="center"/>
    </xf>
    <xf numFmtId="188" fontId="30" fillId="0" borderId="18" xfId="488" applyNumberFormat="1" applyFont="1" applyFill="1" applyBorder="1" applyAlignment="1" applyProtection="1">
      <alignment horizontal="right" vertical="center"/>
    </xf>
    <xf numFmtId="179" fontId="30" fillId="0" borderId="0" xfId="491" applyNumberFormat="1" applyFont="1" applyFill="1" applyAlignment="1">
      <alignment vertical="center"/>
    </xf>
    <xf numFmtId="179" fontId="63" fillId="0" borderId="0" xfId="488" applyNumberFormat="1" applyFont="1" applyFill="1">
      <alignment vertical="center"/>
    </xf>
    <xf numFmtId="0" fontId="30" fillId="0" borderId="17" xfId="488" applyFill="1" applyBorder="1">
      <alignment vertical="center"/>
    </xf>
    <xf numFmtId="178" fontId="61" fillId="0" borderId="0" xfId="491" applyNumberFormat="1" applyFont="1" applyFill="1" applyAlignment="1">
      <alignment vertical="center"/>
    </xf>
    <xf numFmtId="178" fontId="30" fillId="0" borderId="8" xfId="488" applyNumberFormat="1" applyFont="1" applyFill="1" applyBorder="1" applyAlignment="1" applyProtection="1">
      <alignment horizontal="right" vertical="center"/>
    </xf>
    <xf numFmtId="0" fontId="64" fillId="0" borderId="0" xfId="493" applyFont="1" applyAlignment="1">
      <alignment vertical="top"/>
    </xf>
    <xf numFmtId="0" fontId="30" fillId="0" borderId="0" xfId="493" applyFont="1">
      <alignment vertical="center"/>
    </xf>
    <xf numFmtId="0" fontId="30" fillId="0" borderId="0" xfId="493" applyFont="1" applyAlignment="1">
      <alignment horizontal="right" vertical="center"/>
    </xf>
    <xf numFmtId="0" fontId="59" fillId="0" borderId="0" xfId="493" applyFont="1">
      <alignment vertical="center"/>
    </xf>
    <xf numFmtId="178" fontId="30" fillId="0" borderId="8" xfId="493" applyNumberFormat="1" applyFont="1" applyFill="1" applyBorder="1">
      <alignment vertical="center"/>
    </xf>
    <xf numFmtId="0" fontId="61" fillId="0" borderId="0" xfId="493" applyFont="1">
      <alignment vertical="center"/>
    </xf>
    <xf numFmtId="0" fontId="61" fillId="0" borderId="0" xfId="493" applyFont="1" applyAlignment="1">
      <alignment vertical="center"/>
    </xf>
    <xf numFmtId="0" fontId="65" fillId="0" borderId="0" xfId="493" applyFont="1">
      <alignment vertical="center"/>
    </xf>
    <xf numFmtId="0" fontId="30" fillId="0" borderId="0" xfId="493">
      <alignment vertical="center"/>
    </xf>
    <xf numFmtId="190" fontId="30" fillId="0" borderId="0" xfId="127" applyNumberFormat="1" applyFont="1" applyFill="1" applyAlignment="1">
      <alignment horizontal="right" vertical="center"/>
    </xf>
    <xf numFmtId="192" fontId="59" fillId="0" borderId="0" xfId="488" applyNumberFormat="1" applyFont="1" applyFill="1" applyBorder="1" applyAlignment="1" applyProtection="1">
      <alignment horizontal="center" vertical="center" wrapText="1"/>
    </xf>
    <xf numFmtId="10" fontId="30" fillId="0" borderId="0" xfId="127" applyNumberFormat="1" applyFont="1" applyFill="1" applyBorder="1" applyAlignment="1" applyProtection="1">
      <alignment horizontal="right" vertical="center"/>
    </xf>
    <xf numFmtId="0" fontId="3" fillId="0" borderId="8" xfId="498" applyNumberFormat="1" applyFont="1" applyFill="1" applyBorder="1" applyAlignment="1">
      <alignment horizontal="left" vertical="center" indent="1" shrinkToFit="1"/>
    </xf>
    <xf numFmtId="0" fontId="63" fillId="0" borderId="0" xfId="488" applyFont="1" applyFill="1" applyBorder="1">
      <alignment vertical="center"/>
    </xf>
    <xf numFmtId="190" fontId="63" fillId="0" borderId="0" xfId="127" applyNumberFormat="1" applyFont="1" applyFill="1" applyBorder="1" applyAlignment="1">
      <alignment vertical="center"/>
    </xf>
    <xf numFmtId="0" fontId="30" fillId="0" borderId="8" xfId="498" applyNumberFormat="1" applyFont="1" applyFill="1" applyBorder="1" applyAlignment="1">
      <alignment horizontal="left" vertical="center" wrapText="1" indent="1"/>
    </xf>
    <xf numFmtId="190" fontId="63" fillId="0" borderId="0" xfId="127" applyNumberFormat="1" applyFont="1" applyFill="1" applyAlignment="1">
      <alignment vertical="center"/>
    </xf>
    <xf numFmtId="0" fontId="30" fillId="0" borderId="0" xfId="498" applyNumberFormat="1" applyFont="1" applyFill="1" applyBorder="1" applyAlignment="1">
      <alignment horizontal="right" vertical="center"/>
    </xf>
    <xf numFmtId="190" fontId="63" fillId="0" borderId="8" xfId="127" applyNumberFormat="1" applyFont="1" applyFill="1" applyBorder="1" applyAlignment="1">
      <alignment vertical="center"/>
    </xf>
    <xf numFmtId="199" fontId="63" fillId="0" borderId="0" xfId="488" applyNumberFormat="1" applyFont="1" applyFill="1">
      <alignment vertical="center"/>
    </xf>
    <xf numFmtId="0" fontId="0" fillId="0" borderId="8" xfId="0" applyBorder="1"/>
    <xf numFmtId="0" fontId="30" fillId="0" borderId="0" xfId="504"/>
    <xf numFmtId="0" fontId="30" fillId="0" borderId="0" xfId="504" applyAlignment="1">
      <alignment horizontal="right"/>
    </xf>
    <xf numFmtId="57" fontId="70" fillId="0" borderId="0" xfId="504" quotePrefix="1" applyNumberFormat="1" applyFont="1"/>
    <xf numFmtId="0" fontId="71" fillId="0" borderId="0" xfId="504" applyFont="1" applyAlignment="1">
      <alignment horizontal="center"/>
    </xf>
    <xf numFmtId="57" fontId="72" fillId="0" borderId="0" xfId="504" quotePrefix="1" applyNumberFormat="1" applyFont="1" applyAlignment="1">
      <alignment horizontal="center"/>
    </xf>
    <xf numFmtId="0" fontId="73" fillId="0" borderId="0" xfId="504" applyFont="1"/>
    <xf numFmtId="31" fontId="75" fillId="0" borderId="0" xfId="504" applyNumberFormat="1" applyFont="1" applyAlignment="1"/>
    <xf numFmtId="0" fontId="76" fillId="0" borderId="0" xfId="497" applyFont="1"/>
    <xf numFmtId="0" fontId="3" fillId="0" borderId="0" xfId="497" applyFont="1" applyAlignment="1">
      <alignment horizontal="right"/>
    </xf>
    <xf numFmtId="0" fontId="62" fillId="0" borderId="8" xfId="497" applyFont="1" applyBorder="1" applyAlignment="1">
      <alignment horizontal="left" vertical="center" wrapText="1" indent="1"/>
    </xf>
    <xf numFmtId="178" fontId="0" fillId="0" borderId="8" xfId="0" applyNumberFormat="1" applyBorder="1" applyAlignment="1">
      <alignment vertical="center"/>
    </xf>
    <xf numFmtId="187" fontId="0" fillId="0" borderId="8" xfId="0" applyNumberFormat="1" applyBorder="1" applyAlignment="1">
      <alignment vertical="center"/>
    </xf>
    <xf numFmtId="0" fontId="3" fillId="0" borderId="8" xfId="497" applyFont="1" applyBorder="1" applyAlignment="1">
      <alignment horizontal="left" vertical="center" wrapText="1" indent="1"/>
    </xf>
    <xf numFmtId="0" fontId="3" fillId="0" borderId="8" xfId="497" applyFont="1" applyBorder="1" applyAlignment="1">
      <alignment horizontal="left" vertical="center" wrapText="1" indent="2"/>
    </xf>
    <xf numFmtId="0" fontId="3" fillId="0" borderId="0" xfId="497" applyFont="1" applyBorder="1" applyAlignment="1">
      <alignment horizontal="right" vertical="center" wrapText="1"/>
    </xf>
    <xf numFmtId="0" fontId="3" fillId="0" borderId="8" xfId="497" applyFont="1" applyFill="1" applyBorder="1" applyAlignment="1">
      <alignment horizontal="left" vertical="center" wrapText="1" indent="1"/>
    </xf>
    <xf numFmtId="0" fontId="3" fillId="0" borderId="8" xfId="497" applyFont="1" applyBorder="1" applyAlignment="1">
      <alignment horizontal="left" vertical="center" wrapText="1"/>
    </xf>
    <xf numFmtId="0" fontId="62" fillId="0" borderId="8" xfId="491" applyFont="1" applyFill="1" applyBorder="1" applyAlignment="1">
      <alignment horizontal="left" vertical="center" wrapText="1" indent="1"/>
    </xf>
    <xf numFmtId="0" fontId="30" fillId="0" borderId="17" xfId="491" applyFont="1" applyFill="1" applyBorder="1" applyAlignment="1">
      <alignment horizontal="left" vertical="center" indent="1"/>
    </xf>
    <xf numFmtId="0" fontId="30" fillId="0" borderId="8" xfId="491" applyFont="1" applyFill="1" applyBorder="1" applyAlignment="1">
      <alignment horizontal="left" vertical="center" wrapText="1"/>
    </xf>
    <xf numFmtId="0" fontId="62" fillId="0" borderId="8" xfId="491" applyFont="1" applyFill="1" applyBorder="1" applyAlignment="1">
      <alignment horizontal="left" vertical="center" wrapText="1"/>
    </xf>
    <xf numFmtId="178" fontId="30" fillId="0" borderId="0" xfId="491" applyNumberFormat="1" applyFont="1" applyFill="1" applyBorder="1" applyAlignment="1">
      <alignment vertical="center"/>
    </xf>
    <xf numFmtId="178" fontId="30" fillId="0" borderId="19" xfId="491" applyNumberFormat="1" applyFont="1" applyFill="1" applyBorder="1" applyAlignment="1">
      <alignment vertical="center"/>
    </xf>
    <xf numFmtId="0" fontId="30" fillId="0" borderId="8" xfId="488" applyNumberFormat="1" applyFont="1" applyFill="1" applyBorder="1" applyAlignment="1" applyProtection="1">
      <alignment horizontal="left" vertical="center" indent="1"/>
    </xf>
    <xf numFmtId="192" fontId="30" fillId="0" borderId="0" xfId="488" applyNumberFormat="1" applyFont="1" applyFill="1" applyAlignment="1">
      <alignment horizontal="right" vertical="center"/>
    </xf>
    <xf numFmtId="0" fontId="77" fillId="0" borderId="8" xfId="488" applyNumberFormat="1" applyFont="1" applyFill="1" applyBorder="1" applyAlignment="1" applyProtection="1">
      <alignment horizontal="left" vertical="center" indent="1"/>
    </xf>
    <xf numFmtId="191" fontId="30" fillId="0" borderId="0" xfId="860" applyNumberFormat="1" applyFont="1" applyFill="1" applyAlignment="1">
      <alignment vertical="center"/>
    </xf>
    <xf numFmtId="0" fontId="59" fillId="0" borderId="8" xfId="502" applyFont="1" applyFill="1" applyBorder="1" applyAlignment="1">
      <alignment horizontal="left" vertical="center" indent="1"/>
    </xf>
    <xf numFmtId="178" fontId="3" fillId="0" borderId="8" xfId="860" applyNumberFormat="1" applyFont="1" applyFill="1" applyBorder="1" applyAlignment="1" applyProtection="1">
      <alignment horizontal="right" vertical="center"/>
    </xf>
    <xf numFmtId="0" fontId="30" fillId="0" borderId="8" xfId="502" applyFont="1" applyFill="1" applyBorder="1" applyAlignment="1">
      <alignment horizontal="left" vertical="center" indent="2"/>
    </xf>
    <xf numFmtId="0" fontId="30" fillId="0" borderId="8" xfId="502" applyFont="1" applyFill="1" applyBorder="1" applyAlignment="1">
      <alignment horizontal="left" vertical="center" indent="4"/>
    </xf>
    <xf numFmtId="0" fontId="30" fillId="0" borderId="0" xfId="439" applyFill="1"/>
    <xf numFmtId="191" fontId="63" fillId="0" borderId="0" xfId="860" applyNumberFormat="1" applyFont="1" applyFill="1" applyAlignment="1">
      <alignment vertical="center"/>
    </xf>
    <xf numFmtId="0" fontId="30" fillId="0" borderId="20" xfId="502" applyFont="1" applyFill="1" applyBorder="1" applyAlignment="1">
      <alignment horizontal="right" vertical="center"/>
    </xf>
    <xf numFmtId="0" fontId="30" fillId="0" borderId="0" xfId="502" applyFill="1"/>
    <xf numFmtId="0" fontId="30" fillId="0" borderId="0" xfId="500"/>
    <xf numFmtId="49" fontId="81" fillId="0" borderId="8" xfId="499" applyNumberFormat="1" applyFont="1" applyBorder="1" applyAlignment="1">
      <alignment horizontal="left" vertical="center" wrapText="1" indent="3"/>
    </xf>
    <xf numFmtId="0" fontId="66" fillId="0" borderId="0" xfId="504" applyFont="1" applyAlignment="1">
      <alignment vertical="center" wrapText="1"/>
    </xf>
    <xf numFmtId="0" fontId="66" fillId="0" borderId="0" xfId="504" applyFont="1" applyAlignment="1">
      <alignment horizontal="center" vertical="center" wrapText="1"/>
    </xf>
    <xf numFmtId="178" fontId="30" fillId="0" borderId="17" xfId="494" applyNumberFormat="1" applyFont="1" applyFill="1" applyBorder="1" applyAlignment="1">
      <alignment vertical="center"/>
    </xf>
    <xf numFmtId="0" fontId="30" fillId="0" borderId="8" xfId="488" applyNumberFormat="1" applyFont="1" applyFill="1" applyBorder="1" applyAlignment="1" applyProtection="1">
      <alignment horizontal="left" vertical="center" wrapText="1" indent="1"/>
    </xf>
    <xf numFmtId="0" fontId="30" fillId="0" borderId="8" xfId="488" applyNumberFormat="1" applyFont="1" applyFill="1" applyBorder="1" applyAlignment="1" applyProtection="1">
      <alignment horizontal="left" vertical="center" wrapText="1"/>
    </xf>
    <xf numFmtId="179" fontId="30" fillId="0" borderId="8" xfId="491" applyNumberFormat="1" applyFont="1" applyFill="1" applyBorder="1" applyAlignment="1">
      <alignment vertical="center"/>
    </xf>
    <xf numFmtId="0" fontId="83" fillId="0" borderId="8" xfId="488" applyFont="1" applyFill="1" applyBorder="1">
      <alignment vertical="center"/>
    </xf>
    <xf numFmtId="0" fontId="85" fillId="0" borderId="8" xfId="488" applyNumberFormat="1" applyFont="1" applyFill="1" applyBorder="1" applyAlignment="1" applyProtection="1">
      <alignment horizontal="left" vertical="center" indent="2"/>
    </xf>
    <xf numFmtId="178" fontId="30" fillId="0" borderId="0" xfId="488" applyNumberFormat="1" applyFont="1" applyFill="1">
      <alignment vertical="center"/>
    </xf>
    <xf numFmtId="0" fontId="83" fillId="0" borderId="8" xfId="488" applyNumberFormat="1" applyFont="1" applyFill="1" applyBorder="1" applyAlignment="1" applyProtection="1">
      <alignment horizontal="left" vertical="center" indent="1"/>
    </xf>
    <xf numFmtId="0" fontId="85" fillId="0" borderId="8" xfId="488" applyNumberFormat="1" applyFont="1" applyFill="1" applyBorder="1" applyAlignment="1" applyProtection="1">
      <alignment horizontal="left" vertical="center" wrapText="1" indent="1"/>
    </xf>
    <xf numFmtId="0" fontId="85" fillId="0" borderId="8" xfId="488" applyFont="1" applyFill="1" applyBorder="1" applyAlignment="1">
      <alignment horizontal="left" vertical="center" wrapText="1" indent="1"/>
    </xf>
    <xf numFmtId="188" fontId="30" fillId="0" borderId="0" xfId="500" applyNumberFormat="1"/>
    <xf numFmtId="0" fontId="87" fillId="0" borderId="8" xfId="488" applyNumberFormat="1" applyFont="1" applyFill="1" applyBorder="1" applyAlignment="1" applyProtection="1">
      <alignment horizontal="left" vertical="center" wrapText="1" indent="1"/>
    </xf>
    <xf numFmtId="0" fontId="88" fillId="0" borderId="8" xfId="488" applyNumberFormat="1" applyFont="1" applyFill="1" applyBorder="1" applyAlignment="1" applyProtection="1">
      <alignment horizontal="left" vertical="center" indent="1"/>
    </xf>
    <xf numFmtId="0" fontId="89" fillId="0" borderId="0" xfId="500" applyFont="1" applyAlignment="1">
      <alignment horizontal="right" vertical="center"/>
    </xf>
    <xf numFmtId="49" fontId="91" fillId="0" borderId="8" xfId="499" applyNumberFormat="1" applyFont="1" applyBorder="1" applyAlignment="1">
      <alignment horizontal="left" vertical="center" wrapText="1" indent="2"/>
    </xf>
    <xf numFmtId="49" fontId="91" fillId="0" borderId="8" xfId="499" applyNumberFormat="1" applyFont="1" applyBorder="1" applyAlignment="1">
      <alignment horizontal="left" vertical="center" wrapText="1" indent="1"/>
    </xf>
    <xf numFmtId="49" fontId="81" fillId="0" borderId="8" xfId="499" applyNumberFormat="1" applyFont="1" applyBorder="1" applyAlignment="1">
      <alignment horizontal="left" vertical="center" wrapText="1" indent="1"/>
    </xf>
    <xf numFmtId="0" fontId="30" fillId="0" borderId="0" xfId="490" applyFont="1" applyFill="1" applyAlignment="1">
      <alignment wrapText="1"/>
    </xf>
    <xf numFmtId="0" fontId="30" fillId="0" borderId="8" xfId="491" applyFont="1" applyFill="1" applyBorder="1" applyAlignment="1">
      <alignment vertical="center"/>
    </xf>
    <xf numFmtId="178" fontId="30" fillId="0" borderId="8" xfId="491" applyNumberFormat="1" applyFont="1" applyFill="1" applyBorder="1" applyAlignment="1">
      <alignment vertical="center"/>
    </xf>
    <xf numFmtId="187" fontId="30" fillId="0" borderId="8" xfId="491" applyNumberFormat="1" applyFont="1" applyFill="1" applyBorder="1" applyAlignment="1">
      <alignment vertical="center"/>
    </xf>
    <xf numFmtId="191" fontId="3" fillId="0" borderId="8" xfId="860" applyNumberFormat="1" applyFont="1" applyFill="1" applyBorder="1" applyAlignment="1" applyProtection="1">
      <alignment horizontal="right" vertical="center"/>
    </xf>
    <xf numFmtId="191" fontId="63" fillId="0" borderId="8" xfId="860" applyNumberFormat="1" applyFont="1" applyFill="1" applyBorder="1" applyAlignment="1">
      <alignment vertical="center"/>
    </xf>
    <xf numFmtId="178" fontId="59" fillId="0" borderId="8" xfId="502" applyNumberFormat="1" applyFont="1" applyFill="1" applyBorder="1" applyAlignment="1">
      <alignment horizontal="left" vertical="center" indent="1"/>
    </xf>
    <xf numFmtId="0" fontId="30" fillId="0" borderId="8" xfId="502" applyFont="1" applyFill="1" applyBorder="1" applyAlignment="1">
      <alignment horizontal="right"/>
    </xf>
    <xf numFmtId="0" fontId="30" fillId="0" borderId="8" xfId="502" applyFill="1" applyBorder="1"/>
    <xf numFmtId="0" fontId="88" fillId="0" borderId="18" xfId="488" applyNumberFormat="1" applyFont="1" applyFill="1" applyBorder="1" applyAlignment="1" applyProtection="1">
      <alignment horizontal="left" vertical="center" indent="1"/>
    </xf>
    <xf numFmtId="0" fontId="77" fillId="0" borderId="17" xfId="488" applyNumberFormat="1" applyFont="1" applyFill="1" applyBorder="1" applyAlignment="1" applyProtection="1">
      <alignment horizontal="left" vertical="center" indent="1"/>
    </xf>
    <xf numFmtId="0" fontId="62" fillId="0" borderId="18" xfId="491" applyFont="1" applyFill="1" applyBorder="1" applyAlignment="1">
      <alignment horizontal="left" vertical="center" wrapText="1"/>
    </xf>
    <xf numFmtId="178" fontId="30" fillId="0" borderId="18" xfId="494" applyNumberFormat="1" applyFont="1" applyFill="1" applyBorder="1" applyAlignment="1">
      <alignment vertical="center"/>
    </xf>
    <xf numFmtId="178" fontId="30" fillId="0" borderId="18" xfId="491" applyNumberFormat="1" applyFont="1" applyFill="1" applyBorder="1" applyAlignment="1">
      <alignment vertical="center"/>
    </xf>
    <xf numFmtId="187" fontId="30" fillId="0" borderId="18" xfId="491" applyNumberFormat="1" applyFont="1" applyFill="1" applyBorder="1" applyAlignment="1">
      <alignment vertical="center"/>
    </xf>
    <xf numFmtId="178" fontId="30" fillId="0" borderId="17" xfId="491" applyNumberFormat="1" applyFont="1" applyFill="1" applyBorder="1" applyAlignment="1">
      <alignment vertical="center"/>
    </xf>
    <xf numFmtId="187" fontId="30" fillId="0" borderId="17" xfId="491" applyNumberFormat="1" applyFont="1" applyFill="1" applyBorder="1" applyAlignment="1">
      <alignment vertical="center"/>
    </xf>
    <xf numFmtId="188" fontId="30" fillId="0" borderId="8" xfId="500" applyNumberFormat="1" applyBorder="1"/>
    <xf numFmtId="0" fontId="30" fillId="0" borderId="8" xfId="500" applyBorder="1"/>
    <xf numFmtId="0" fontId="30" fillId="0" borderId="17" xfId="491" applyFont="1" applyFill="1" applyBorder="1" applyAlignment="1">
      <alignment vertical="center"/>
    </xf>
    <xf numFmtId="0" fontId="30" fillId="0" borderId="8" xfId="493" applyFont="1" applyBorder="1" applyAlignment="1">
      <alignment horizontal="left" vertical="center" wrapText="1" indent="2"/>
    </xf>
    <xf numFmtId="0" fontId="3" fillId="0" borderId="8" xfId="497" applyFont="1" applyBorder="1" applyAlignment="1">
      <alignment horizontal="left" vertical="center" wrapText="1" indent="4"/>
    </xf>
    <xf numFmtId="0" fontId="30" fillId="0" borderId="8" xfId="488" applyNumberFormat="1" applyFont="1" applyFill="1" applyBorder="1" applyAlignment="1" applyProtection="1">
      <alignment horizontal="left" vertical="center" wrapText="1" indent="3"/>
    </xf>
    <xf numFmtId="0" fontId="100" fillId="0" borderId="0" xfId="0" applyFont="1"/>
    <xf numFmtId="0" fontId="83" fillId="0" borderId="8" xfId="491" applyFont="1" applyFill="1" applyBorder="1" applyAlignment="1">
      <alignment horizontal="center" vertical="center" wrapText="1"/>
    </xf>
    <xf numFmtId="0" fontId="59" fillId="0" borderId="8" xfId="491" applyFont="1" applyFill="1" applyBorder="1" applyAlignment="1">
      <alignment horizontal="center" vertical="center" wrapText="1"/>
    </xf>
    <xf numFmtId="188" fontId="59" fillId="0" borderId="8" xfId="496" applyNumberFormat="1" applyFont="1" applyFill="1" applyBorder="1" applyAlignment="1">
      <alignment horizontal="center" vertical="center"/>
    </xf>
    <xf numFmtId="0" fontId="30" fillId="0" borderId="0" xfId="439" applyFont="1" applyFill="1"/>
    <xf numFmtId="0" fontId="30" fillId="0" borderId="0" xfId="439" applyFont="1"/>
    <xf numFmtId="3" fontId="45" fillId="0" borderId="8" xfId="439" applyNumberFormat="1" applyFont="1" applyFill="1" applyBorder="1" applyAlignment="1" applyProtection="1">
      <alignment horizontal="right" vertical="center"/>
    </xf>
    <xf numFmtId="0" fontId="45" fillId="0" borderId="8" xfId="439" applyNumberFormat="1" applyFont="1" applyFill="1" applyBorder="1" applyAlignment="1" applyProtection="1">
      <alignment horizontal="center" vertical="center"/>
    </xf>
    <xf numFmtId="0" fontId="30" fillId="0" borderId="0" xfId="439"/>
    <xf numFmtId="0" fontId="30" fillId="0" borderId="0" xfId="488" applyFill="1" applyBorder="1">
      <alignment vertical="center"/>
    </xf>
    <xf numFmtId="0" fontId="99" fillId="0" borderId="0" xfId="439" applyNumberFormat="1" applyFont="1" applyFill="1" applyAlignment="1" applyProtection="1">
      <alignment horizontal="center" vertical="center" wrapText="1"/>
    </xf>
    <xf numFmtId="0" fontId="30" fillId="0" borderId="16" xfId="488" applyFill="1" applyBorder="1">
      <alignment vertical="center"/>
    </xf>
    <xf numFmtId="0" fontId="30" fillId="0" borderId="8" xfId="439" applyNumberFormat="1" applyFont="1" applyFill="1" applyBorder="1" applyAlignment="1" applyProtection="1">
      <alignment vertical="center"/>
    </xf>
    <xf numFmtId="0" fontId="30" fillId="0" borderId="21" xfId="439" applyNumberFormat="1" applyFont="1" applyFill="1" applyBorder="1" applyAlignment="1" applyProtection="1">
      <alignment vertical="center"/>
    </xf>
    <xf numFmtId="0" fontId="30" fillId="0" borderId="8" xfId="439" applyNumberFormat="1" applyFont="1" applyFill="1" applyBorder="1" applyAlignment="1" applyProtection="1">
      <alignment horizontal="center" vertical="center"/>
    </xf>
    <xf numFmtId="0" fontId="30" fillId="0" borderId="20" xfId="439" applyNumberFormat="1" applyFont="1" applyFill="1" applyBorder="1" applyAlignment="1" applyProtection="1">
      <alignment horizontal="right" vertical="center"/>
    </xf>
    <xf numFmtId="0" fontId="83" fillId="0" borderId="8" xfId="493" applyFont="1" applyFill="1" applyBorder="1" applyAlignment="1">
      <alignment horizontal="center" vertical="center"/>
    </xf>
    <xf numFmtId="0" fontId="83" fillId="0" borderId="8" xfId="493" applyFont="1" applyFill="1" applyBorder="1" applyAlignment="1">
      <alignment horizontal="center" vertical="center" wrapText="1"/>
    </xf>
    <xf numFmtId="3" fontId="30" fillId="0" borderId="8" xfId="439" applyNumberFormat="1" applyFont="1" applyFill="1" applyBorder="1" applyAlignment="1" applyProtection="1">
      <alignment horizontal="right" vertical="center"/>
    </xf>
    <xf numFmtId="0" fontId="59" fillId="0" borderId="8" xfId="493" applyFont="1" applyFill="1" applyBorder="1" applyAlignment="1">
      <alignment horizontal="center" vertical="center"/>
    </xf>
    <xf numFmtId="0" fontId="59" fillId="0" borderId="8" xfId="493" applyFont="1" applyFill="1" applyBorder="1" applyAlignment="1">
      <alignment horizontal="center" vertical="center" wrapText="1"/>
    </xf>
    <xf numFmtId="0" fontId="59" fillId="0" borderId="8" xfId="439" applyNumberFormat="1" applyFont="1" applyFill="1" applyBorder="1" applyAlignment="1" applyProtection="1">
      <alignment horizontal="center" vertical="center"/>
    </xf>
    <xf numFmtId="0" fontId="59" fillId="0" borderId="18" xfId="439" applyNumberFormat="1" applyFont="1" applyFill="1" applyBorder="1" applyAlignment="1" applyProtection="1">
      <alignment horizontal="center" vertical="center"/>
    </xf>
    <xf numFmtId="0" fontId="59" fillId="0" borderId="8" xfId="439" applyNumberFormat="1" applyFont="1" applyFill="1" applyBorder="1" applyAlignment="1" applyProtection="1">
      <alignment vertical="center"/>
    </xf>
    <xf numFmtId="178" fontId="0" fillId="0" borderId="8" xfId="0" applyNumberFormat="1" applyBorder="1"/>
    <xf numFmtId="0" fontId="0" fillId="0" borderId="8" xfId="488" applyFont="1" applyFill="1" applyBorder="1" applyAlignment="1">
      <alignment horizontal="left" vertical="center" indent="1"/>
    </xf>
    <xf numFmtId="199" fontId="30" fillId="0" borderId="0" xfId="491" applyNumberFormat="1" applyFont="1" applyFill="1" applyAlignment="1">
      <alignment vertical="center"/>
    </xf>
    <xf numFmtId="199" fontId="30" fillId="0" borderId="0" xfId="488" applyNumberFormat="1" applyFont="1" applyFill="1">
      <alignment vertical="center"/>
    </xf>
    <xf numFmtId="199" fontId="30" fillId="0" borderId="0" xfId="488" applyNumberFormat="1" applyFill="1">
      <alignment vertical="center"/>
    </xf>
    <xf numFmtId="199" fontId="30" fillId="0" borderId="0" xfId="488" applyNumberFormat="1" applyFont="1" applyFill="1" applyAlignment="1">
      <alignment horizontal="right" vertical="center"/>
    </xf>
    <xf numFmtId="0" fontId="90" fillId="38" borderId="0" xfId="495" applyFont="1" applyFill="1" applyAlignment="1">
      <alignment vertical="top" wrapText="1"/>
    </xf>
    <xf numFmtId="0" fontId="30" fillId="38" borderId="0" xfId="490" applyFont="1" applyFill="1" applyAlignment="1">
      <alignment wrapText="1"/>
    </xf>
    <xf numFmtId="188" fontId="59" fillId="38" borderId="0" xfId="496" applyNumberFormat="1" applyFont="1" applyFill="1" applyBorder="1" applyAlignment="1">
      <alignment horizontal="center" vertical="top"/>
    </xf>
    <xf numFmtId="0" fontId="30" fillId="38" borderId="0" xfId="495" applyFont="1" applyFill="1" applyAlignment="1">
      <alignment vertical="center" wrapText="1"/>
    </xf>
    <xf numFmtId="0" fontId="59" fillId="38" borderId="8" xfId="496" applyFont="1" applyFill="1" applyBorder="1" applyAlignment="1">
      <alignment horizontal="center" vertical="center" wrapText="1"/>
    </xf>
    <xf numFmtId="188" fontId="59" fillId="38" borderId="8" xfId="496" applyNumberFormat="1" applyFont="1" applyFill="1" applyBorder="1" applyAlignment="1">
      <alignment horizontal="center" vertical="center"/>
    </xf>
    <xf numFmtId="0" fontId="30" fillId="38" borderId="0" xfId="495" applyFont="1" applyFill="1" applyAlignment="1">
      <alignment horizontal="center" vertical="center" wrapText="1"/>
    </xf>
    <xf numFmtId="0" fontId="59" fillId="38" borderId="8" xfId="495" applyFont="1" applyFill="1" applyBorder="1" applyAlignment="1">
      <alignment horizontal="center" vertical="center" wrapText="1"/>
    </xf>
    <xf numFmtId="0" fontId="61" fillId="38" borderId="0" xfId="495" applyFont="1" applyFill="1" applyAlignment="1">
      <alignment horizontal="center" vertical="center" wrapText="1"/>
    </xf>
    <xf numFmtId="188" fontId="30" fillId="38" borderId="0" xfId="495" applyNumberFormat="1" applyFont="1" applyFill="1" applyAlignment="1">
      <alignment vertical="center"/>
    </xf>
    <xf numFmtId="199" fontId="30" fillId="38" borderId="0" xfId="490" applyNumberFormat="1" applyFont="1" applyFill="1" applyAlignment="1">
      <alignment horizontal="right" vertical="center"/>
    </xf>
    <xf numFmtId="199" fontId="59" fillId="38" borderId="8" xfId="491" applyNumberFormat="1" applyFont="1" applyFill="1" applyBorder="1" applyAlignment="1">
      <alignment horizontal="center" vertical="center" wrapText="1"/>
    </xf>
    <xf numFmtId="199" fontId="30" fillId="38" borderId="0" xfId="495" applyNumberFormat="1" applyFont="1" applyFill="1" applyAlignment="1">
      <alignment vertical="center"/>
    </xf>
    <xf numFmtId="41" fontId="85" fillId="0" borderId="8" xfId="488" applyNumberFormat="1" applyFont="1" applyFill="1" applyBorder="1" applyAlignment="1" applyProtection="1">
      <alignment vertical="center"/>
    </xf>
    <xf numFmtId="41" fontId="30" fillId="0" borderId="8" xfId="488" applyNumberFormat="1" applyFont="1" applyFill="1" applyBorder="1" applyAlignment="1" applyProtection="1">
      <alignment horizontal="right" vertical="center"/>
    </xf>
    <xf numFmtId="41" fontId="30" fillId="0" borderId="8" xfId="488" applyNumberFormat="1" applyFill="1" applyBorder="1">
      <alignment vertical="center"/>
    </xf>
    <xf numFmtId="41" fontId="30" fillId="0" borderId="18" xfId="488" applyNumberFormat="1" applyFill="1" applyBorder="1">
      <alignment vertical="center"/>
    </xf>
    <xf numFmtId="41" fontId="30" fillId="0" borderId="8" xfId="500" applyNumberFormat="1" applyBorder="1" applyAlignment="1">
      <alignment vertical="center"/>
    </xf>
    <xf numFmtId="41" fontId="0" fillId="0" borderId="8" xfId="0" applyNumberFormat="1" applyBorder="1" applyAlignment="1">
      <alignment vertical="center"/>
    </xf>
    <xf numFmtId="41" fontId="30" fillId="0" borderId="17" xfId="491" applyNumberFormat="1" applyFont="1" applyFill="1" applyBorder="1" applyAlignment="1">
      <alignment vertical="center"/>
    </xf>
    <xf numFmtId="179" fontId="30" fillId="38" borderId="8" xfId="0" applyNumberFormat="1" applyFont="1" applyFill="1" applyBorder="1" applyAlignment="1" applyProtection="1">
      <alignment horizontal="right" vertical="center"/>
    </xf>
    <xf numFmtId="200" fontId="30" fillId="38" borderId="8" xfId="0" applyNumberFormat="1" applyFont="1" applyFill="1" applyBorder="1" applyAlignment="1" applyProtection="1">
      <alignment horizontal="right" vertical="center"/>
    </xf>
    <xf numFmtId="200" fontId="30" fillId="0" borderId="8" xfId="488" applyNumberFormat="1" applyFont="1" applyFill="1" applyBorder="1">
      <alignment vertical="center"/>
    </xf>
    <xf numFmtId="200" fontId="30" fillId="0" borderId="8" xfId="832" applyNumberFormat="1" applyFont="1" applyBorder="1" applyAlignment="1">
      <alignment vertical="center"/>
    </xf>
    <xf numFmtId="41" fontId="30" fillId="38" borderId="8" xfId="0" applyNumberFormat="1" applyFont="1" applyFill="1" applyBorder="1" applyAlignment="1" applyProtection="1">
      <alignment horizontal="right" vertical="center"/>
    </xf>
    <xf numFmtId="41" fontId="30" fillId="38" borderId="8" xfId="832" applyNumberFormat="1" applyFont="1" applyFill="1" applyBorder="1" applyAlignment="1" applyProtection="1">
      <alignment horizontal="right" vertical="center"/>
    </xf>
    <xf numFmtId="41" fontId="30" fillId="38" borderId="8" xfId="488" applyNumberFormat="1" applyFont="1" applyFill="1" applyBorder="1">
      <alignment vertical="center"/>
    </xf>
    <xf numFmtId="41" fontId="30" fillId="38" borderId="8" xfId="832" applyNumberFormat="1" applyFont="1" applyFill="1" applyBorder="1" applyAlignment="1">
      <alignment vertical="center"/>
    </xf>
    <xf numFmtId="41" fontId="30" fillId="0" borderId="8" xfId="0" applyNumberFormat="1" applyFont="1" applyBorder="1" applyAlignment="1">
      <alignment horizontal="right" vertical="center" shrinkToFit="1"/>
    </xf>
    <xf numFmtId="41" fontId="30" fillId="0" borderId="8" xfId="832" applyNumberFormat="1" applyFont="1" applyBorder="1" applyAlignment="1">
      <alignment horizontal="right" vertical="center"/>
    </xf>
    <xf numFmtId="41" fontId="30" fillId="0" borderId="8" xfId="488" applyNumberFormat="1" applyFont="1" applyFill="1" applyBorder="1">
      <alignment vertical="center"/>
    </xf>
    <xf numFmtId="200" fontId="45" fillId="38" borderId="8" xfId="0" applyNumberFormat="1" applyFont="1" applyFill="1" applyBorder="1" applyAlignment="1" applyProtection="1">
      <alignment horizontal="right" vertical="center"/>
    </xf>
    <xf numFmtId="41" fontId="45" fillId="38" borderId="8" xfId="0" applyNumberFormat="1" applyFont="1" applyFill="1" applyBorder="1" applyAlignment="1" applyProtection="1">
      <alignment horizontal="right" vertical="center"/>
    </xf>
    <xf numFmtId="41" fontId="30" fillId="0" borderId="8" xfId="491" applyNumberFormat="1" applyFont="1" applyFill="1" applyBorder="1" applyAlignment="1">
      <alignment vertical="center"/>
    </xf>
    <xf numFmtId="41" fontId="85" fillId="0" borderId="8" xfId="494" applyNumberFormat="1" applyFont="1" applyFill="1" applyBorder="1" applyAlignment="1">
      <alignment vertical="center"/>
    </xf>
    <xf numFmtId="200" fontId="59" fillId="38" borderId="8" xfId="491" applyNumberFormat="1" applyFont="1" applyFill="1" applyBorder="1" applyAlignment="1">
      <alignment vertical="center" wrapText="1"/>
    </xf>
    <xf numFmtId="200" fontId="30" fillId="0" borderId="8" xfId="491" applyNumberFormat="1" applyFont="1" applyFill="1" applyBorder="1" applyAlignment="1">
      <alignment vertical="center"/>
    </xf>
    <xf numFmtId="200" fontId="85" fillId="0" borderId="8" xfId="488" applyNumberFormat="1" applyFont="1" applyFill="1" applyBorder="1" applyAlignment="1" applyProtection="1">
      <alignment vertical="center"/>
    </xf>
    <xf numFmtId="200" fontId="30" fillId="0" borderId="8" xfId="488" applyNumberFormat="1" applyFont="1" applyFill="1" applyBorder="1" applyAlignment="1" applyProtection="1">
      <alignment horizontal="right" vertical="center"/>
    </xf>
    <xf numFmtId="200" fontId="30" fillId="0" borderId="8" xfId="488" applyNumberFormat="1" applyFill="1" applyBorder="1">
      <alignment vertical="center"/>
    </xf>
    <xf numFmtId="200" fontId="30" fillId="0" borderId="16" xfId="488" applyNumberFormat="1" applyFill="1" applyBorder="1">
      <alignment vertical="center"/>
    </xf>
    <xf numFmtId="200" fontId="30" fillId="0" borderId="17" xfId="488" applyNumberFormat="1" applyFill="1" applyBorder="1">
      <alignment vertical="center"/>
    </xf>
    <xf numFmtId="200" fontId="30" fillId="0" borderId="18" xfId="488" applyNumberFormat="1" applyFill="1" applyBorder="1">
      <alignment vertical="center"/>
    </xf>
    <xf numFmtId="41" fontId="0" fillId="0" borderId="8" xfId="0" applyNumberFormat="1" applyBorder="1"/>
    <xf numFmtId="200" fontId="0" fillId="0" borderId="8" xfId="0" applyNumberFormat="1" applyBorder="1" applyAlignment="1">
      <alignment vertical="center"/>
    </xf>
    <xf numFmtId="200" fontId="30" fillId="0" borderId="17" xfId="491" applyNumberFormat="1" applyFont="1" applyFill="1" applyBorder="1" applyAlignment="1">
      <alignment vertical="center"/>
    </xf>
    <xf numFmtId="200" fontId="0" fillId="0" borderId="8" xfId="0" applyNumberFormat="1" applyBorder="1"/>
    <xf numFmtId="41" fontId="45" fillId="0" borderId="8" xfId="0" applyNumberFormat="1" applyFont="1" applyFill="1" applyBorder="1" applyAlignment="1" applyProtection="1">
      <alignment vertical="center"/>
    </xf>
    <xf numFmtId="200" fontId="83" fillId="0" borderId="8" xfId="491" applyNumberFormat="1" applyFont="1" applyFill="1" applyBorder="1" applyAlignment="1">
      <alignment vertical="center" wrapText="1"/>
    </xf>
    <xf numFmtId="200" fontId="88" fillId="0" borderId="8" xfId="491" applyNumberFormat="1" applyFont="1" applyFill="1" applyBorder="1" applyAlignment="1">
      <alignment vertical="center" wrapText="1"/>
    </xf>
    <xf numFmtId="200" fontId="94" fillId="0" borderId="8" xfId="491" applyNumberFormat="1" applyFont="1" applyFill="1" applyBorder="1" applyAlignment="1">
      <alignment vertical="center" wrapText="1"/>
    </xf>
    <xf numFmtId="200" fontId="59" fillId="0" borderId="8" xfId="491" applyNumberFormat="1" applyFont="1" applyFill="1" applyBorder="1" applyAlignment="1">
      <alignment vertical="center" wrapText="1"/>
    </xf>
    <xf numFmtId="41" fontId="45" fillId="0" borderId="8" xfId="0" applyNumberFormat="1" applyFont="1" applyFill="1" applyBorder="1" applyAlignment="1" applyProtection="1">
      <alignment horizontal="left" vertical="center"/>
    </xf>
    <xf numFmtId="41" fontId="30" fillId="0" borderId="8" xfId="0" applyNumberFormat="1" applyFont="1" applyFill="1" applyBorder="1" applyAlignment="1" applyProtection="1">
      <alignment horizontal="right" vertical="center"/>
    </xf>
    <xf numFmtId="41" fontId="45" fillId="0" borderId="8" xfId="0" applyNumberFormat="1" applyFont="1" applyFill="1" applyBorder="1" applyAlignment="1" applyProtection="1">
      <alignment horizontal="right" vertical="center"/>
    </xf>
    <xf numFmtId="41" fontId="30" fillId="0" borderId="0" xfId="495" applyNumberFormat="1" applyFont="1" applyFill="1" applyAlignment="1">
      <alignment vertical="center"/>
    </xf>
    <xf numFmtId="200" fontId="98" fillId="0" borderId="8" xfId="0" applyNumberFormat="1" applyFont="1" applyFill="1" applyBorder="1" applyAlignment="1" applyProtection="1">
      <alignment horizontal="right" vertical="center"/>
    </xf>
    <xf numFmtId="3" fontId="45" fillId="0" borderId="8" xfId="0" applyNumberFormat="1" applyFont="1" applyFill="1" applyBorder="1" applyAlignment="1" applyProtection="1">
      <alignment horizontal="right" vertical="center"/>
    </xf>
    <xf numFmtId="0" fontId="30" fillId="0" borderId="21" xfId="488" applyFill="1" applyBorder="1">
      <alignment vertical="center"/>
    </xf>
    <xf numFmtId="0" fontId="30" fillId="0" borderId="16" xfId="488" applyNumberFormat="1" applyFont="1" applyFill="1" applyBorder="1" applyAlignment="1" applyProtection="1">
      <alignment horizontal="left" vertical="center" indent="2"/>
    </xf>
    <xf numFmtId="41" fontId="30" fillId="38" borderId="18" xfId="0" applyNumberFormat="1" applyFont="1" applyFill="1" applyBorder="1" applyAlignment="1" applyProtection="1">
      <alignment horizontal="right" vertical="center"/>
    </xf>
    <xf numFmtId="0" fontId="103" fillId="0" borderId="8" xfId="488" applyNumberFormat="1" applyFont="1" applyFill="1" applyBorder="1" applyAlignment="1" applyProtection="1">
      <alignment horizontal="left" vertical="center" indent="2"/>
    </xf>
    <xf numFmtId="41" fontId="30" fillId="0" borderId="8" xfId="832" applyNumberFormat="1" applyFont="1" applyFill="1" applyBorder="1" applyAlignment="1" applyProtection="1">
      <alignment horizontal="right" vertical="center"/>
    </xf>
    <xf numFmtId="41" fontId="30" fillId="0" borderId="8" xfId="832" applyNumberFormat="1" applyFont="1" applyFill="1" applyBorder="1" applyAlignment="1">
      <alignment vertical="center"/>
    </xf>
    <xf numFmtId="188" fontId="30" fillId="38" borderId="8" xfId="495" applyNumberFormat="1" applyFont="1" applyFill="1" applyBorder="1" applyAlignment="1">
      <alignment vertical="center"/>
    </xf>
    <xf numFmtId="0" fontId="45" fillId="0" borderId="8" xfId="0" applyNumberFormat="1" applyFont="1" applyFill="1" applyBorder="1" applyAlignment="1" applyProtection="1">
      <alignment horizontal="left" vertical="center"/>
    </xf>
    <xf numFmtId="0" fontId="30" fillId="0" borderId="0" xfId="0" applyFont="1"/>
    <xf numFmtId="0" fontId="30" fillId="0" borderId="0" xfId="0" applyFont="1" applyFill="1"/>
    <xf numFmtId="0" fontId="30" fillId="0" borderId="8" xfId="0" applyFont="1" applyBorder="1"/>
    <xf numFmtId="0" fontId="30" fillId="0" borderId="8" xfId="0" applyFont="1" applyFill="1" applyBorder="1"/>
    <xf numFmtId="188" fontId="59" fillId="0" borderId="0" xfId="496" applyNumberFormat="1" applyFont="1" applyFill="1" applyBorder="1" applyAlignment="1">
      <alignment horizontal="center" vertical="top"/>
    </xf>
    <xf numFmtId="0" fontId="30" fillId="0" borderId="8" xfId="495" applyFont="1" applyFill="1" applyBorder="1" applyAlignment="1">
      <alignment vertical="center" wrapText="1"/>
    </xf>
    <xf numFmtId="0" fontId="30" fillId="0" borderId="0" xfId="495" applyFont="1" applyFill="1" applyAlignment="1">
      <alignment vertical="center" wrapText="1"/>
    </xf>
    <xf numFmtId="188" fontId="30" fillId="0" borderId="0" xfId="495" applyNumberFormat="1" applyFont="1" applyFill="1" applyAlignment="1">
      <alignment vertical="center"/>
    </xf>
    <xf numFmtId="41" fontId="30" fillId="0" borderId="18" xfId="0" applyNumberFormat="1" applyFont="1" applyFill="1" applyBorder="1" applyAlignment="1" applyProtection="1">
      <alignment horizontal="right" vertical="center"/>
    </xf>
    <xf numFmtId="3" fontId="30" fillId="0" borderId="8" xfId="0" applyNumberFormat="1" applyFont="1" applyFill="1" applyBorder="1" applyAlignment="1" applyProtection="1">
      <alignment horizontal="right" vertical="center"/>
    </xf>
    <xf numFmtId="3" fontId="104" fillId="0" borderId="8" xfId="0" applyNumberFormat="1" applyFont="1" applyFill="1" applyBorder="1" applyAlignment="1" applyProtection="1">
      <alignment horizontal="right" vertical="center"/>
    </xf>
    <xf numFmtId="0" fontId="30" fillId="0" borderId="8" xfId="0" applyNumberFormat="1" applyFont="1" applyFill="1" applyBorder="1" applyAlignment="1" applyProtection="1">
      <alignment horizontal="left" vertical="center"/>
    </xf>
    <xf numFmtId="41" fontId="30" fillId="0" borderId="8" xfId="488" applyNumberFormat="1" applyFont="1" applyFill="1" applyBorder="1" applyAlignment="1" applyProtection="1">
      <alignment vertical="center"/>
    </xf>
    <xf numFmtId="200" fontId="30" fillId="0" borderId="8" xfId="488" applyNumberFormat="1" applyFont="1" applyFill="1" applyBorder="1" applyAlignment="1" applyProtection="1">
      <alignment vertical="center"/>
    </xf>
    <xf numFmtId="188" fontId="30" fillId="0" borderId="16" xfId="500" applyNumberFormat="1" applyBorder="1"/>
    <xf numFmtId="0" fontId="30" fillId="0" borderId="0" xfId="500" applyAlignment="1">
      <alignment horizontal="right" vertical="center"/>
    </xf>
    <xf numFmtId="0" fontId="106" fillId="0" borderId="0" xfId="489" applyFont="1" applyFill="1" applyAlignment="1">
      <alignment horizontal="center" vertical="top" wrapText="1"/>
    </xf>
    <xf numFmtId="0" fontId="106" fillId="0" borderId="0" xfId="489" applyFont="1" applyFill="1" applyAlignment="1">
      <alignment vertical="top" wrapText="1"/>
    </xf>
    <xf numFmtId="0" fontId="108" fillId="0" borderId="0" xfId="490" applyFont="1" applyFill="1" applyAlignment="1">
      <alignment wrapText="1"/>
    </xf>
    <xf numFmtId="0" fontId="108" fillId="0" borderId="0" xfId="489" applyFont="1" applyFill="1" applyAlignment="1">
      <alignment horizontal="right" vertical="center"/>
    </xf>
    <xf numFmtId="0" fontId="108" fillId="0" borderId="0" xfId="489" applyFont="1" applyFill="1" applyAlignment="1">
      <alignment horizontal="center" vertical="center"/>
    </xf>
    <xf numFmtId="0" fontId="108" fillId="0" borderId="0" xfId="489" applyFont="1" applyFill="1">
      <alignment vertical="center"/>
    </xf>
    <xf numFmtId="0" fontId="109" fillId="0" borderId="22" xfId="492" applyFont="1" applyFill="1" applyBorder="1" applyAlignment="1">
      <alignment horizontal="center" vertical="center" wrapText="1"/>
    </xf>
    <xf numFmtId="0" fontId="109" fillId="0" borderId="8" xfId="492" applyFont="1" applyFill="1" applyBorder="1" applyAlignment="1">
      <alignment horizontal="center" vertical="center" wrapText="1"/>
    </xf>
    <xf numFmtId="0" fontId="109" fillId="0" borderId="8" xfId="489" applyNumberFormat="1" applyFont="1" applyFill="1" applyBorder="1" applyAlignment="1" applyProtection="1">
      <alignment horizontal="center" vertical="center"/>
    </xf>
    <xf numFmtId="0" fontId="109" fillId="0" borderId="0" xfId="492" applyFont="1" applyFill="1" applyBorder="1" applyAlignment="1">
      <alignment horizontal="center" vertical="center" wrapText="1"/>
    </xf>
    <xf numFmtId="0" fontId="109" fillId="0" borderId="0" xfId="489" applyFont="1" applyFill="1" applyAlignment="1">
      <alignment horizontal="center" vertical="center"/>
    </xf>
    <xf numFmtId="0" fontId="109" fillId="0" borderId="0" xfId="489" applyFont="1" applyFill="1">
      <alignment vertical="center"/>
    </xf>
    <xf numFmtId="0" fontId="109" fillId="0" borderId="8" xfId="489" applyNumberFormat="1" applyFont="1" applyFill="1" applyBorder="1" applyAlignment="1" applyProtection="1">
      <alignment vertical="center" wrapText="1"/>
    </xf>
    <xf numFmtId="41" fontId="108" fillId="0" borderId="8" xfId="489" applyNumberFormat="1" applyFont="1" applyFill="1" applyBorder="1" applyAlignment="1" applyProtection="1">
      <alignment vertical="center" wrapText="1"/>
    </xf>
    <xf numFmtId="200" fontId="108" fillId="0" borderId="8" xfId="843" applyNumberFormat="1" applyFont="1" applyFill="1" applyBorder="1" applyAlignment="1">
      <alignment vertical="center"/>
    </xf>
    <xf numFmtId="191" fontId="108" fillId="0" borderId="0" xfId="843" applyNumberFormat="1" applyFont="1" applyFill="1" applyBorder="1" applyAlignment="1" applyProtection="1">
      <alignment horizontal="right" vertical="center"/>
    </xf>
    <xf numFmtId="0" fontId="108" fillId="0" borderId="8" xfId="501" applyFont="1" applyFill="1" applyBorder="1" applyAlignment="1">
      <alignment horizontal="left" vertical="center" indent="1"/>
    </xf>
    <xf numFmtId="41" fontId="108" fillId="0" borderId="8" xfId="501" applyNumberFormat="1" applyFont="1" applyFill="1" applyBorder="1" applyAlignment="1">
      <alignment vertical="center"/>
    </xf>
    <xf numFmtId="0" fontId="108" fillId="0" borderId="8" xfId="501" applyFont="1" applyFill="1" applyBorder="1" applyAlignment="1">
      <alignment horizontal="left" vertical="center" indent="2"/>
    </xf>
    <xf numFmtId="0" fontId="108" fillId="0" borderId="8" xfId="0" applyNumberFormat="1" applyFont="1" applyFill="1" applyBorder="1" applyAlignment="1" applyProtection="1">
      <alignment horizontal="left" vertical="center" indent="2"/>
    </xf>
    <xf numFmtId="0" fontId="108" fillId="0" borderId="0" xfId="501" applyFont="1" applyFill="1" applyAlignment="1">
      <alignment horizontal="center"/>
    </xf>
    <xf numFmtId="0" fontId="108" fillId="0" borderId="0" xfId="501" applyFont="1" applyFill="1"/>
    <xf numFmtId="49" fontId="110" fillId="0" borderId="8" xfId="499" applyNumberFormat="1" applyFont="1" applyFill="1" applyBorder="1" applyAlignment="1">
      <alignment horizontal="left" vertical="center" indent="2"/>
    </xf>
    <xf numFmtId="191" fontId="108" fillId="0" borderId="0" xfId="843" applyNumberFormat="1" applyFont="1" applyFill="1" applyBorder="1" applyAlignment="1">
      <alignment vertical="center"/>
    </xf>
    <xf numFmtId="191" fontId="108" fillId="0" borderId="0" xfId="843" applyNumberFormat="1" applyFont="1" applyFill="1" applyAlignment="1">
      <alignment vertical="center"/>
    </xf>
    <xf numFmtId="0" fontId="108" fillId="0" borderId="8" xfId="501" applyNumberFormat="1" applyFont="1" applyFill="1" applyBorder="1" applyAlignment="1" applyProtection="1">
      <alignment horizontal="left" vertical="center" indent="2"/>
    </xf>
    <xf numFmtId="0" fontId="111" fillId="0" borderId="0" xfId="489" applyFont="1" applyFill="1">
      <alignment vertical="center"/>
    </xf>
    <xf numFmtId="191" fontId="105" fillId="0" borderId="0" xfId="843" applyNumberFormat="1" applyFont="1" applyFill="1" applyAlignment="1">
      <alignment vertical="center"/>
    </xf>
    <xf numFmtId="191" fontId="111" fillId="0" borderId="0" xfId="843" applyNumberFormat="1" applyFont="1" applyFill="1" applyAlignment="1">
      <alignment vertical="center"/>
    </xf>
    <xf numFmtId="0" fontId="111" fillId="0" borderId="0" xfId="489" applyFont="1" applyFill="1" applyAlignment="1">
      <alignment horizontal="center" vertical="center"/>
    </xf>
    <xf numFmtId="3" fontId="108" fillId="0" borderId="8" xfId="0" applyNumberFormat="1" applyFont="1" applyFill="1" applyBorder="1" applyAlignment="1" applyProtection="1">
      <alignment horizontal="right" vertical="center"/>
    </xf>
    <xf numFmtId="0" fontId="108" fillId="0" borderId="8" xfId="0" applyNumberFormat="1" applyFont="1" applyFill="1" applyBorder="1" applyAlignment="1" applyProtection="1">
      <alignment horizontal="left" vertical="center"/>
    </xf>
    <xf numFmtId="41" fontId="30" fillId="0" borderId="8" xfId="494" applyNumberFormat="1" applyFont="1" applyFill="1" applyBorder="1" applyAlignment="1">
      <alignment vertical="center"/>
    </xf>
    <xf numFmtId="0" fontId="30" fillId="0" borderId="8" xfId="488" applyFont="1" applyFill="1" applyBorder="1">
      <alignment vertical="center"/>
    </xf>
    <xf numFmtId="3" fontId="30" fillId="0" borderId="16" xfId="0" applyNumberFormat="1" applyFont="1" applyFill="1" applyBorder="1" applyAlignment="1" applyProtection="1">
      <alignment horizontal="right" vertical="center"/>
    </xf>
    <xf numFmtId="3" fontId="30" fillId="38" borderId="8" xfId="0" applyNumberFormat="1" applyFont="1" applyFill="1" applyBorder="1" applyAlignment="1" applyProtection="1">
      <alignment horizontal="right" vertical="center"/>
    </xf>
    <xf numFmtId="199" fontId="30" fillId="0" borderId="8" xfId="488" applyNumberFormat="1" applyFont="1" applyFill="1" applyBorder="1">
      <alignment vertical="center"/>
    </xf>
    <xf numFmtId="0" fontId="0" fillId="0" borderId="8" xfId="0" applyBorder="1" applyAlignment="1">
      <alignment vertical="center"/>
    </xf>
    <xf numFmtId="178" fontId="112" fillId="49" borderId="8" xfId="493" applyNumberFormat="1" applyFont="1" applyFill="1" applyBorder="1">
      <alignment vertical="center"/>
    </xf>
    <xf numFmtId="41" fontId="112" fillId="49" borderId="8" xfId="493" applyNumberFormat="1" applyFont="1" applyFill="1" applyBorder="1">
      <alignment vertical="center"/>
    </xf>
    <xf numFmtId="41" fontId="30" fillId="49" borderId="8" xfId="488" applyNumberFormat="1" applyFont="1" applyFill="1" applyBorder="1" applyAlignment="1" applyProtection="1">
      <alignment vertical="center"/>
    </xf>
    <xf numFmtId="41" fontId="30" fillId="49" borderId="8" xfId="488" applyNumberFormat="1" applyFont="1" applyFill="1" applyBorder="1" applyAlignment="1" applyProtection="1">
      <alignment horizontal="right" vertical="center"/>
    </xf>
    <xf numFmtId="3" fontId="30" fillId="49" borderId="8" xfId="0" applyNumberFormat="1" applyFont="1" applyFill="1" applyBorder="1" applyAlignment="1" applyProtection="1">
      <alignment horizontal="right" vertical="center"/>
    </xf>
    <xf numFmtId="41" fontId="30" fillId="49" borderId="8" xfId="488" applyNumberFormat="1" applyFont="1" applyFill="1" applyBorder="1">
      <alignment vertical="center"/>
    </xf>
    <xf numFmtId="178" fontId="30" fillId="49" borderId="8" xfId="493" applyNumberFormat="1" applyFont="1" applyFill="1" applyBorder="1">
      <alignment vertical="center"/>
    </xf>
    <xf numFmtId="0" fontId="59" fillId="0" borderId="8" xfId="491" applyFont="1" applyFill="1" applyBorder="1" applyAlignment="1">
      <alignment horizontal="center" vertical="center" wrapText="1"/>
    </xf>
    <xf numFmtId="41" fontId="30" fillId="49" borderId="8" xfId="0" applyNumberFormat="1" applyFont="1" applyFill="1" applyBorder="1" applyAlignment="1" applyProtection="1">
      <alignment horizontal="right" vertical="center"/>
    </xf>
    <xf numFmtId="0" fontId="101" fillId="0" borderId="0" xfId="0" applyFont="1" applyAlignment="1">
      <alignment horizontal="center"/>
    </xf>
    <xf numFmtId="31" fontId="74" fillId="0" borderId="0" xfId="504" quotePrefix="1" applyNumberFormat="1" applyFont="1" applyAlignment="1">
      <alignment horizontal="center"/>
    </xf>
    <xf numFmtId="31" fontId="74" fillId="0" borderId="0" xfId="504" applyNumberFormat="1" applyFont="1" applyAlignment="1">
      <alignment horizontal="center"/>
    </xf>
    <xf numFmtId="0" fontId="30" fillId="0" borderId="0" xfId="504" applyAlignment="1">
      <alignment horizontal="center"/>
    </xf>
    <xf numFmtId="0" fontId="66" fillId="0" borderId="0" xfId="504" applyFont="1" applyAlignment="1">
      <alignment vertical="center" wrapText="1"/>
    </xf>
    <xf numFmtId="0" fontId="66" fillId="0" borderId="0" xfId="504" applyFont="1" applyAlignment="1">
      <alignment horizontal="center" vertical="center" wrapText="1"/>
    </xf>
    <xf numFmtId="0" fontId="67" fillId="0" borderId="0" xfId="504" applyFont="1" applyAlignment="1">
      <alignment horizontal="center" wrapText="1"/>
    </xf>
    <xf numFmtId="0" fontId="68" fillId="0" borderId="0" xfId="504" applyFont="1" applyAlignment="1">
      <alignment horizontal="center"/>
    </xf>
    <xf numFmtId="0" fontId="69" fillId="0" borderId="0" xfId="504" applyFont="1" applyAlignment="1">
      <alignment horizontal="center"/>
    </xf>
    <xf numFmtId="0" fontId="58" fillId="0" borderId="0" xfId="491" applyFont="1" applyFill="1" applyAlignment="1">
      <alignment horizontal="center" vertical="top"/>
    </xf>
    <xf numFmtId="0" fontId="83" fillId="0" borderId="8" xfId="491" applyFont="1" applyFill="1" applyBorder="1" applyAlignment="1">
      <alignment horizontal="center" vertical="center" wrapText="1"/>
    </xf>
    <xf numFmtId="0" fontId="83" fillId="0" borderId="16" xfId="491" applyFont="1" applyFill="1" applyBorder="1" applyAlignment="1">
      <alignment horizontal="center" vertical="center" wrapText="1"/>
    </xf>
    <xf numFmtId="0" fontId="83" fillId="0" borderId="18" xfId="491" applyFont="1" applyFill="1" applyBorder="1" applyAlignment="1">
      <alignment horizontal="center" vertical="center" wrapText="1"/>
    </xf>
    <xf numFmtId="0" fontId="59" fillId="0" borderId="16" xfId="491" applyFont="1" applyFill="1" applyBorder="1" applyAlignment="1">
      <alignment horizontal="center" vertical="center" wrapText="1"/>
    </xf>
    <xf numFmtId="0" fontId="59" fillId="0" borderId="18" xfId="491" applyFont="1" applyFill="1" applyBorder="1" applyAlignment="1">
      <alignment horizontal="center" vertical="center" wrapText="1"/>
    </xf>
    <xf numFmtId="199" fontId="59" fillId="0" borderId="16" xfId="491" applyNumberFormat="1" applyFont="1" applyFill="1" applyBorder="1" applyAlignment="1">
      <alignment horizontal="center" vertical="center" wrapText="1"/>
    </xf>
    <xf numFmtId="199" fontId="59" fillId="0" borderId="18" xfId="491" applyNumberFormat="1" applyFont="1" applyFill="1" applyBorder="1" applyAlignment="1">
      <alignment horizontal="center" vertical="center" wrapText="1"/>
    </xf>
    <xf numFmtId="0" fontId="102" fillId="0" borderId="0" xfId="488" applyFont="1" applyFill="1" applyAlignment="1">
      <alignment horizontal="center" vertical="top"/>
    </xf>
    <xf numFmtId="0" fontId="58" fillId="0" borderId="0" xfId="488" applyFont="1" applyFill="1" applyAlignment="1">
      <alignment horizontal="center" vertical="top"/>
    </xf>
    <xf numFmtId="199" fontId="83" fillId="0" borderId="18" xfId="491" applyNumberFormat="1" applyFont="1" applyFill="1" applyBorder="1" applyAlignment="1">
      <alignment horizontal="center" vertical="center" wrapText="1"/>
    </xf>
    <xf numFmtId="199" fontId="97" fillId="0" borderId="18" xfId="491" applyNumberFormat="1" applyFont="1" applyFill="1" applyBorder="1" applyAlignment="1">
      <alignment horizontal="center" vertical="center" wrapText="1"/>
    </xf>
    <xf numFmtId="0" fontId="97" fillId="0" borderId="18" xfId="491" applyFont="1" applyFill="1" applyBorder="1" applyAlignment="1">
      <alignment horizontal="center" vertical="center" wrapText="1"/>
    </xf>
    <xf numFmtId="181" fontId="58" fillId="38" borderId="0" xfId="495" applyNumberFormat="1" applyFont="1" applyFill="1" applyBorder="1" applyAlignment="1">
      <alignment horizontal="center" vertical="top" wrapText="1"/>
    </xf>
    <xf numFmtId="0" fontId="106" fillId="0" borderId="0" xfId="489" applyFont="1" applyFill="1" applyAlignment="1">
      <alignment horizontal="center" vertical="top" wrapText="1"/>
    </xf>
    <xf numFmtId="0" fontId="58" fillId="0" borderId="0" xfId="502" applyFont="1" applyFill="1" applyAlignment="1">
      <alignment horizontal="center" vertical="top"/>
    </xf>
    <xf numFmtId="0" fontId="86" fillId="0" borderId="0" xfId="502" applyFont="1" applyFill="1" applyAlignment="1">
      <alignment horizontal="center" vertical="top"/>
    </xf>
    <xf numFmtId="187" fontId="59" fillId="0" borderId="16" xfId="488" applyNumberFormat="1" applyFont="1" applyFill="1" applyBorder="1" applyAlignment="1" applyProtection="1">
      <alignment horizontal="center" vertical="center" wrapText="1"/>
    </xf>
    <xf numFmtId="187" fontId="59" fillId="0" borderId="18" xfId="488" applyNumberFormat="1" applyFont="1" applyFill="1" applyBorder="1" applyAlignment="1" applyProtection="1">
      <alignment horizontal="center" vertical="center" wrapText="1"/>
    </xf>
    <xf numFmtId="0" fontId="99" fillId="0" borderId="0" xfId="439" applyNumberFormat="1" applyFont="1" applyFill="1" applyAlignment="1" applyProtection="1">
      <alignment horizontal="center" vertical="center" wrapText="1"/>
    </xf>
    <xf numFmtId="0" fontId="83" fillId="0" borderId="8" xfId="493" applyFont="1" applyBorder="1" applyAlignment="1">
      <alignment horizontal="center" vertical="center"/>
    </xf>
    <xf numFmtId="0" fontId="58" fillId="0" borderId="0" xfId="493" applyFont="1" applyFill="1" applyAlignment="1">
      <alignment horizontal="center" vertical="top"/>
    </xf>
    <xf numFmtId="0" fontId="30" fillId="0" borderId="22" xfId="493" applyFont="1" applyBorder="1" applyAlignment="1">
      <alignment horizontal="center" vertical="center" wrapText="1"/>
    </xf>
    <xf numFmtId="0" fontId="30" fillId="0" borderId="4" xfId="493" applyFont="1" applyBorder="1" applyAlignment="1">
      <alignment horizontal="center" vertical="center" wrapText="1"/>
    </xf>
    <xf numFmtId="0" fontId="30" fillId="0" borderId="23" xfId="493" applyFont="1" applyBorder="1" applyAlignment="1">
      <alignment horizontal="center" vertical="center" wrapText="1"/>
    </xf>
    <xf numFmtId="0" fontId="82" fillId="0" borderId="0" xfId="488" applyFont="1" applyFill="1" applyAlignment="1">
      <alignment horizontal="center" vertical="top"/>
    </xf>
    <xf numFmtId="0" fontId="59" fillId="0" borderId="8" xfId="491" applyFont="1" applyFill="1" applyBorder="1" applyAlignment="1">
      <alignment horizontal="center" vertical="center" wrapText="1"/>
    </xf>
    <xf numFmtId="178" fontId="59" fillId="0" borderId="16" xfId="491" applyNumberFormat="1" applyFont="1" applyFill="1" applyBorder="1" applyAlignment="1">
      <alignment horizontal="center" vertical="center" wrapText="1"/>
    </xf>
    <xf numFmtId="178" fontId="59" fillId="0" borderId="18" xfId="491" applyNumberFormat="1" applyFont="1" applyFill="1" applyBorder="1" applyAlignment="1">
      <alignment horizontal="center" vertical="center" wrapText="1"/>
    </xf>
    <xf numFmtId="178" fontId="59" fillId="0" borderId="16" xfId="503" applyNumberFormat="1" applyFont="1" applyFill="1" applyBorder="1" applyAlignment="1">
      <alignment horizontal="center" vertical="center" wrapText="1"/>
    </xf>
    <xf numFmtId="178" fontId="59" fillId="0" borderId="18" xfId="503" applyNumberFormat="1" applyFont="1" applyFill="1" applyBorder="1" applyAlignment="1">
      <alignment horizontal="center" vertical="center" wrapText="1"/>
    </xf>
    <xf numFmtId="0" fontId="59" fillId="0" borderId="16" xfId="503" applyFont="1" applyFill="1" applyBorder="1" applyAlignment="1">
      <alignment horizontal="center" vertical="center" wrapText="1"/>
    </xf>
    <xf numFmtId="0" fontId="59" fillId="0" borderId="18" xfId="503" applyFont="1" applyFill="1" applyBorder="1" applyAlignment="1">
      <alignment horizontal="center" vertical="center" wrapText="1"/>
    </xf>
    <xf numFmtId="0" fontId="59" fillId="0" borderId="8" xfId="493" applyFont="1" applyBorder="1" applyAlignment="1">
      <alignment horizontal="center" vertical="center"/>
    </xf>
    <xf numFmtId="0" fontId="58" fillId="0" borderId="0" xfId="488" applyFont="1" applyFill="1" applyAlignment="1">
      <alignment horizontal="center" vertical="top" wrapText="1"/>
    </xf>
    <xf numFmtId="0" fontId="58" fillId="0" borderId="0" xfId="497" applyFont="1" applyAlignment="1">
      <alignment horizontal="center" vertical="top"/>
    </xf>
    <xf numFmtId="187" fontId="59" fillId="0" borderId="8" xfId="488" applyNumberFormat="1" applyFont="1" applyFill="1" applyBorder="1" applyAlignment="1" applyProtection="1">
      <alignment horizontal="center" vertical="center" wrapText="1"/>
    </xf>
    <xf numFmtId="49" fontId="91" fillId="0" borderId="8" xfId="499" applyNumberFormat="1" applyFont="1" applyBorder="1" applyAlignment="1">
      <alignment horizontal="left" vertical="center" wrapText="1" indent="3"/>
    </xf>
    <xf numFmtId="0" fontId="30" fillId="0" borderId="0" xfId="500" applyAlignment="1">
      <alignment vertical="center"/>
    </xf>
    <xf numFmtId="0" fontId="30" fillId="0" borderId="8" xfId="500" applyBorder="1" applyAlignment="1">
      <alignment vertical="center"/>
    </xf>
    <xf numFmtId="202" fontId="30" fillId="0" borderId="8" xfId="0" applyNumberFormat="1" applyFont="1" applyFill="1" applyBorder="1" applyAlignment="1" applyProtection="1">
      <alignment horizontal="right" vertical="center"/>
    </xf>
    <xf numFmtId="202" fontId="30" fillId="0" borderId="8" xfId="500" applyNumberFormat="1" applyBorder="1" applyAlignment="1">
      <alignment vertical="center"/>
    </xf>
    <xf numFmtId="202" fontId="30" fillId="0" borderId="8" xfId="500" applyNumberFormat="1" applyBorder="1" applyAlignment="1">
      <alignment horizontal="right" vertical="center"/>
    </xf>
    <xf numFmtId="202" fontId="30" fillId="0" borderId="8" xfId="500" applyNumberFormat="1" applyBorder="1" applyAlignment="1">
      <alignment horizontal="center" vertical="center"/>
    </xf>
    <xf numFmtId="179" fontId="30" fillId="0" borderId="8" xfId="500" applyNumberFormat="1" applyBorder="1" applyAlignment="1">
      <alignment vertical="center"/>
    </xf>
    <xf numFmtId="43" fontId="30" fillId="0" borderId="8" xfId="488" applyNumberFormat="1" applyFont="1" applyFill="1" applyBorder="1" applyAlignment="1" applyProtection="1">
      <alignment vertical="center"/>
    </xf>
    <xf numFmtId="43" fontId="30" fillId="0" borderId="8" xfId="500" applyNumberFormat="1" applyBorder="1" applyAlignment="1">
      <alignment vertical="center"/>
    </xf>
    <xf numFmtId="43" fontId="30" fillId="0" borderId="8" xfId="488" applyNumberFormat="1" applyFont="1" applyFill="1" applyBorder="1" applyAlignment="1" applyProtection="1">
      <alignment horizontal="right" vertical="center"/>
    </xf>
  </cellXfs>
  <cellStyles count="890">
    <cellStyle name="?鹎%U龡&amp;H齲_x0001_C铣_x0014__x0007__x0001__x0001_" xfId="1"/>
    <cellStyle name="_ET_STYLE_NoName_00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强调文字颜色 1" xfId="9" builtinId="30" customBuiltin="1"/>
    <cellStyle name="20% - 强调文字颜色 1 2" xfId="10"/>
    <cellStyle name="20% - 强调文字颜色 2" xfId="11" builtinId="34" customBuiltin="1"/>
    <cellStyle name="20% - 强调文字颜色 2 2" xfId="12"/>
    <cellStyle name="20% - 强调文字颜色 3" xfId="13" builtinId="38" customBuiltin="1"/>
    <cellStyle name="20% - 强调文字颜色 3 2" xfId="14"/>
    <cellStyle name="20% - 强调文字颜色 4" xfId="15" builtinId="42" customBuiltin="1"/>
    <cellStyle name="20% - 强调文字颜色 4 2" xfId="16"/>
    <cellStyle name="20% - 强调文字颜色 5" xfId="17" builtinId="46" customBuiltin="1"/>
    <cellStyle name="20% - 强调文字颜色 5 2" xfId="18"/>
    <cellStyle name="20% - 强调文字颜色 6" xfId="19" builtinId="50" customBuiltin="1"/>
    <cellStyle name="20% - 强调文字颜色 6 2" xfId="20"/>
    <cellStyle name="40% - Accent1" xfId="21"/>
    <cellStyle name="40% - Accent2" xfId="22"/>
    <cellStyle name="40% - Accent3" xfId="23"/>
    <cellStyle name="40% - Accent4" xfId="24"/>
    <cellStyle name="40% - Accent5" xfId="25"/>
    <cellStyle name="40% - Accent6" xfId="26"/>
    <cellStyle name="40% - 强调文字颜色 1" xfId="27" builtinId="31" customBuiltin="1"/>
    <cellStyle name="40% - 强调文字颜色 1 2" xfId="28"/>
    <cellStyle name="40% - 强调文字颜色 2" xfId="29" builtinId="35" customBuiltin="1"/>
    <cellStyle name="40% - 强调文字颜色 2 2" xfId="30"/>
    <cellStyle name="40% - 强调文字颜色 3" xfId="31" builtinId="39" customBuiltin="1"/>
    <cellStyle name="40% - 强调文字颜色 3 2" xfId="32"/>
    <cellStyle name="40% - 强调文字颜色 4" xfId="33" builtinId="43" customBuiltin="1"/>
    <cellStyle name="40% - 强调文字颜色 4 2" xfId="34"/>
    <cellStyle name="40% - 强调文字颜色 5" xfId="35" builtinId="47" customBuiltin="1"/>
    <cellStyle name="40% - 强调文字颜色 5 2" xfId="36"/>
    <cellStyle name="40% - 强调文字颜色 6" xfId="37" builtinId="51" customBuiltin="1"/>
    <cellStyle name="40% - 强调文字颜色 6 2" xfId="38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强调文字颜色 1" xfId="45" builtinId="32" customBuiltin="1"/>
    <cellStyle name="60% - 强调文字颜色 1 2" xfId="46"/>
    <cellStyle name="60% - 强调文字颜色 2" xfId="47" builtinId="36" customBuiltin="1"/>
    <cellStyle name="60% - 强调文字颜色 2 2" xfId="48"/>
    <cellStyle name="60% - 强调文字颜色 3" xfId="49" builtinId="40" customBuiltin="1"/>
    <cellStyle name="60% - 强调文字颜色 3 2" xfId="50"/>
    <cellStyle name="60% - 强调文字颜色 4" xfId="51" builtinId="44" customBuiltin="1"/>
    <cellStyle name="60% - 强调文字颜色 4 2" xfId="52"/>
    <cellStyle name="60% - 强调文字颜色 5" xfId="53" builtinId="48" customBuiltin="1"/>
    <cellStyle name="60% - 强调文字颜色 5 2" xfId="54"/>
    <cellStyle name="60% - 强调文字颜色 6" xfId="55" builtinId="52" customBuiltin="1"/>
    <cellStyle name="60% - 强调文字颜色 6 2" xfId="56"/>
    <cellStyle name="Accent1" xfId="57"/>
    <cellStyle name="Accent1 - 20%" xfId="58"/>
    <cellStyle name="Accent1 - 40%" xfId="59"/>
    <cellStyle name="Accent1 - 60%" xfId="60"/>
    <cellStyle name="Accent1_2006年33甘肃" xfId="61"/>
    <cellStyle name="Accent2" xfId="62"/>
    <cellStyle name="Accent2 - 20%" xfId="63"/>
    <cellStyle name="Accent2 - 40%" xfId="64"/>
    <cellStyle name="Accent2 - 60%" xfId="65"/>
    <cellStyle name="Accent2_2006年33甘肃" xfId="66"/>
    <cellStyle name="Accent3" xfId="67"/>
    <cellStyle name="Accent3 - 20%" xfId="68"/>
    <cellStyle name="Accent3 - 40%" xfId="69"/>
    <cellStyle name="Accent3 - 60%" xfId="70"/>
    <cellStyle name="Accent3_2006年33甘肃" xfId="71"/>
    <cellStyle name="Accent4" xfId="72"/>
    <cellStyle name="Accent4 - 20%" xfId="73"/>
    <cellStyle name="Accent4 - 40%" xfId="74"/>
    <cellStyle name="Accent4 - 60%" xfId="75"/>
    <cellStyle name="Accent5" xfId="76"/>
    <cellStyle name="Accent5 - 20%" xfId="77"/>
    <cellStyle name="Accent5 - 40%" xfId="78"/>
    <cellStyle name="Accent5 - 60%" xfId="79"/>
    <cellStyle name="Accent6" xfId="80"/>
    <cellStyle name="Accent6 - 20%" xfId="81"/>
    <cellStyle name="Accent6 - 40%" xfId="82"/>
    <cellStyle name="Accent6 - 60%" xfId="83"/>
    <cellStyle name="Accent6_2006年33甘肃" xfId="84"/>
    <cellStyle name="Bad" xfId="85"/>
    <cellStyle name="Calc Currency (0)" xfId="86"/>
    <cellStyle name="Calculation" xfId="87"/>
    <cellStyle name="Check Cell" xfId="88"/>
    <cellStyle name="ColLevel_0" xfId="89"/>
    <cellStyle name="Comma [0]" xfId="90"/>
    <cellStyle name="comma zerodec" xfId="91"/>
    <cellStyle name="Comma_1995" xfId="92"/>
    <cellStyle name="Currency [0]" xfId="93"/>
    <cellStyle name="Currency_1995" xfId="94"/>
    <cellStyle name="Currency1" xfId="95"/>
    <cellStyle name="Date" xfId="96"/>
    <cellStyle name="Dollar (zero dec)" xfId="97"/>
    <cellStyle name="Explanatory Text" xfId="98"/>
    <cellStyle name="Fixed" xfId="99"/>
    <cellStyle name="Good" xfId="100"/>
    <cellStyle name="Grey" xfId="101"/>
    <cellStyle name="Header1" xfId="102"/>
    <cellStyle name="Header2" xfId="103"/>
    <cellStyle name="Heading 1" xfId="104"/>
    <cellStyle name="Heading 2" xfId="105"/>
    <cellStyle name="Heading 3" xfId="106"/>
    <cellStyle name="Heading 4" xfId="107"/>
    <cellStyle name="HEADING1" xfId="108"/>
    <cellStyle name="HEADING2" xfId="109"/>
    <cellStyle name="Input" xfId="110"/>
    <cellStyle name="Input [yellow]" xfId="111"/>
    <cellStyle name="Input_20121229 提供执行转移支付" xfId="112"/>
    <cellStyle name="Linked Cell" xfId="113"/>
    <cellStyle name="Neutral" xfId="114"/>
    <cellStyle name="no dec" xfId="115"/>
    <cellStyle name="Norma,_laroux_4_营业在建 (2)_E21" xfId="116"/>
    <cellStyle name="Normal - Style1" xfId="117"/>
    <cellStyle name="Normal_#10-Headcount" xfId="118"/>
    <cellStyle name="Note" xfId="119"/>
    <cellStyle name="Output" xfId="120"/>
    <cellStyle name="Percent [2]" xfId="121"/>
    <cellStyle name="Percent_laroux" xfId="122"/>
    <cellStyle name="RowLevel_0" xfId="123"/>
    <cellStyle name="Title" xfId="124"/>
    <cellStyle name="Total" xfId="125"/>
    <cellStyle name="Warning Text" xfId="126"/>
    <cellStyle name="百分比" xfId="127" builtinId="5"/>
    <cellStyle name="百分比 2" xfId="128"/>
    <cellStyle name="百分比 2 2" xfId="129"/>
    <cellStyle name="百分比 3" xfId="130"/>
    <cellStyle name="百分比 4" xfId="131"/>
    <cellStyle name="百分比 5" xfId="132"/>
    <cellStyle name="标题" xfId="133" builtinId="15" customBuiltin="1"/>
    <cellStyle name="标题 1" xfId="134" builtinId="16" customBuiltin="1"/>
    <cellStyle name="标题 1 2" xfId="135"/>
    <cellStyle name="标题 2" xfId="136" builtinId="17" customBuiltin="1"/>
    <cellStyle name="标题 2 2" xfId="137"/>
    <cellStyle name="标题 3" xfId="138" builtinId="18" customBuiltin="1"/>
    <cellStyle name="标题 3 2" xfId="139"/>
    <cellStyle name="标题 4" xfId="140" builtinId="19" customBuiltin="1"/>
    <cellStyle name="标题 4 2" xfId="141"/>
    <cellStyle name="标题 5" xfId="142"/>
    <cellStyle name="表标题" xfId="143"/>
    <cellStyle name="差" xfId="144" builtinId="27" customBuiltin="1"/>
    <cellStyle name="差 2" xfId="145"/>
    <cellStyle name="差_00省级(打印)" xfId="146"/>
    <cellStyle name="差_03昭通" xfId="147"/>
    <cellStyle name="差_0502通海县" xfId="148"/>
    <cellStyle name="差_05潍坊" xfId="149"/>
    <cellStyle name="差_0605石屏县" xfId="150"/>
    <cellStyle name="差_0605石屏县_财力性转移支付2010年预算参考数" xfId="151"/>
    <cellStyle name="差_07临沂" xfId="152"/>
    <cellStyle name="差_09黑龙江" xfId="153"/>
    <cellStyle name="差_09黑龙江_财力性转移支付2010年预算参考数" xfId="154"/>
    <cellStyle name="差_1" xfId="155"/>
    <cellStyle name="差_1_财力性转移支付2010年预算参考数" xfId="156"/>
    <cellStyle name="差_1110洱源县" xfId="157"/>
    <cellStyle name="差_1110洱源县_财力性转移支付2010年预算参考数" xfId="158"/>
    <cellStyle name="差_11大理" xfId="159"/>
    <cellStyle name="差_11大理_财力性转移支付2010年预算参考数" xfId="160"/>
    <cellStyle name="差_12滨州" xfId="161"/>
    <cellStyle name="差_12滨州_财力性转移支付2010年预算参考数" xfId="162"/>
    <cellStyle name="差_14安徽" xfId="163"/>
    <cellStyle name="差_14安徽_财力性转移支付2010年预算参考数" xfId="164"/>
    <cellStyle name="差_2" xfId="165"/>
    <cellStyle name="差_2_财力性转移支付2010年预算参考数" xfId="166"/>
    <cellStyle name="差_2006年22湖南" xfId="167"/>
    <cellStyle name="差_2006年22湖南_财力性转移支付2010年预算参考数" xfId="168"/>
    <cellStyle name="差_2006年27重庆" xfId="169"/>
    <cellStyle name="差_2006年27重庆_财力性转移支付2010年预算参考数" xfId="170"/>
    <cellStyle name="差_2006年28四川" xfId="171"/>
    <cellStyle name="差_2006年28四川_财力性转移支付2010年预算参考数" xfId="172"/>
    <cellStyle name="差_2006年30云南" xfId="173"/>
    <cellStyle name="差_2006年33甘肃" xfId="174"/>
    <cellStyle name="差_2006年34青海" xfId="175"/>
    <cellStyle name="差_2006年34青海_财力性转移支付2010年预算参考数" xfId="176"/>
    <cellStyle name="差_2006年全省财力计算表（中央、决算）" xfId="177"/>
    <cellStyle name="差_2006年水利统计指标统计表" xfId="178"/>
    <cellStyle name="差_2006年水利统计指标统计表_财力性转移支付2010年预算参考数" xfId="179"/>
    <cellStyle name="差_2007年收支情况及2008年收支预计表(汇总表)" xfId="180"/>
    <cellStyle name="差_2007年收支情况及2008年收支预计表(汇总表)_财力性转移支付2010年预算参考数" xfId="181"/>
    <cellStyle name="差_2007年一般预算支出剔除" xfId="182"/>
    <cellStyle name="差_2007年一般预算支出剔除_财力性转移支付2010年预算参考数" xfId="183"/>
    <cellStyle name="差_2007一般预算支出口径剔除表" xfId="184"/>
    <cellStyle name="差_2007一般预算支出口径剔除表_财力性转移支付2010年预算参考数" xfId="185"/>
    <cellStyle name="差_2008计算资料（8月5）" xfId="186"/>
    <cellStyle name="差_2008年全省汇总收支计算表" xfId="187"/>
    <cellStyle name="差_2008年全省汇总收支计算表_财力性转移支付2010年预算参考数" xfId="188"/>
    <cellStyle name="差_2008年一般预算支出预计" xfId="189"/>
    <cellStyle name="差_2008年预计支出与2007年对比" xfId="190"/>
    <cellStyle name="差_2008年支出核定" xfId="193"/>
    <cellStyle name="差_2008年支出调整" xfId="191"/>
    <cellStyle name="差_2008年支出调整_财力性转移支付2010年预算参考数" xfId="192"/>
    <cellStyle name="差_2015年社会保险基金预算草案表样（报人大）" xfId="194"/>
    <cellStyle name="差_2016年科目0114" xfId="195"/>
    <cellStyle name="差_2016人代会附表（2015-9-11）（姚局）-财经委" xfId="196"/>
    <cellStyle name="差_20河南" xfId="197"/>
    <cellStyle name="差_20河南_财力性转移支付2010年预算参考数" xfId="198"/>
    <cellStyle name="差_22湖南" xfId="199"/>
    <cellStyle name="差_22湖南_财力性转移支付2010年预算参考数" xfId="200"/>
    <cellStyle name="差_27重庆" xfId="201"/>
    <cellStyle name="差_27重庆_财力性转移支付2010年预算参考数" xfId="202"/>
    <cellStyle name="差_28四川" xfId="203"/>
    <cellStyle name="差_28四川_财力性转移支付2010年预算参考数" xfId="204"/>
    <cellStyle name="差_30云南" xfId="205"/>
    <cellStyle name="差_30云南_1" xfId="206"/>
    <cellStyle name="差_30云南_1_财力性转移支付2010年预算参考数" xfId="207"/>
    <cellStyle name="差_33甘肃" xfId="208"/>
    <cellStyle name="差_34青海" xfId="209"/>
    <cellStyle name="差_34青海_1" xfId="210"/>
    <cellStyle name="差_34青海_1_财力性转移支付2010年预算参考数" xfId="211"/>
    <cellStyle name="差_34青海_财力性转移支付2010年预算参考数" xfId="212"/>
    <cellStyle name="差_5.中央部门决算（草案)-1" xfId="213"/>
    <cellStyle name="差_530623_2006年县级财政报表附表" xfId="214"/>
    <cellStyle name="差_530629_2006年县级财政报表附表" xfId="215"/>
    <cellStyle name="差_5334_2006年迪庆县级财政报表附表" xfId="216"/>
    <cellStyle name="差_Book1" xfId="217"/>
    <cellStyle name="差_Book1_财力性转移支付2010年预算参考数" xfId="218"/>
    <cellStyle name="差_Book2" xfId="219"/>
    <cellStyle name="差_Book2_财力性转移支付2010年预算参考数" xfId="220"/>
    <cellStyle name="差_gdp" xfId="221"/>
    <cellStyle name="差_M01-2(州市补助收入)" xfId="222"/>
    <cellStyle name="差_安徽 缺口县区测算(地方填报)1" xfId="223"/>
    <cellStyle name="差_安徽 缺口县区测算(地方填报)1_财力性转移支付2010年预算参考数" xfId="224"/>
    <cellStyle name="差_宝坻区" xfId="225"/>
    <cellStyle name="差_报表" xfId="226"/>
    <cellStyle name="差_不含人员经费系数" xfId="227"/>
    <cellStyle name="差_不含人员经费系数_财力性转移支付2010年预算参考数" xfId="228"/>
    <cellStyle name="差_财政供养人员" xfId="229"/>
    <cellStyle name="差_财政供养人员_财力性转移支付2010年预算参考数" xfId="230"/>
    <cellStyle name="差_测算结果" xfId="231"/>
    <cellStyle name="差_测算结果_财力性转移支付2010年预算参考数" xfId="232"/>
    <cellStyle name="差_测算结果汇总" xfId="233"/>
    <cellStyle name="差_测算结果汇总_财力性转移支付2010年预算参考数" xfId="234"/>
    <cellStyle name="差_成本差异系数" xfId="235"/>
    <cellStyle name="差_成本差异系数（含人口规模）" xfId="236"/>
    <cellStyle name="差_成本差异系数（含人口规模）_财力性转移支付2010年预算参考数" xfId="237"/>
    <cellStyle name="差_成本差异系数_财力性转移支付2010年预算参考数" xfId="238"/>
    <cellStyle name="差_城建部门" xfId="239"/>
    <cellStyle name="差_出版署2010年度中央部门决算草案" xfId="240"/>
    <cellStyle name="差_第五部分(才淼、饶永宏）" xfId="241"/>
    <cellStyle name="差_第一部分：综合全" xfId="242"/>
    <cellStyle name="差_分析缺口率" xfId="243"/>
    <cellStyle name="差_分析缺口率_财力性转移支付2010年预算参考数" xfId="244"/>
    <cellStyle name="差_分县成本差异系数" xfId="245"/>
    <cellStyle name="差_分县成本差异系数_不含人员经费系数" xfId="246"/>
    <cellStyle name="差_分县成本差异系数_不含人员经费系数_财力性转移支付2010年预算参考数" xfId="247"/>
    <cellStyle name="差_分县成本差异系数_财力性转移支付2010年预算参考数" xfId="248"/>
    <cellStyle name="差_分县成本差异系数_民生政策最低支出需求" xfId="249"/>
    <cellStyle name="差_分县成本差异系数_民生政策最低支出需求_财力性转移支付2010年预算参考数" xfId="250"/>
    <cellStyle name="差_附表" xfId="251"/>
    <cellStyle name="差_附表_财力性转移支付2010年预算参考数" xfId="252"/>
    <cellStyle name="差_行政(燃修费)" xfId="404"/>
    <cellStyle name="差_行政(燃修费)_不含人员经费系数" xfId="405"/>
    <cellStyle name="差_行政(燃修费)_不含人员经费系数_财力性转移支付2010年预算参考数" xfId="406"/>
    <cellStyle name="差_行政(燃修费)_财力性转移支付2010年预算参考数" xfId="407"/>
    <cellStyle name="差_行政(燃修费)_民生政策最低支出需求" xfId="408"/>
    <cellStyle name="差_行政(燃修费)_民生政策最低支出需求_财力性转移支付2010年预算参考数" xfId="409"/>
    <cellStyle name="差_行政(燃修费)_县市旗测算-新科目（含人口规模效应）" xfId="410"/>
    <cellStyle name="差_行政(燃修费)_县市旗测算-新科目（含人口规模效应）_财力性转移支付2010年预算参考数" xfId="411"/>
    <cellStyle name="差_行政（人员）" xfId="412"/>
    <cellStyle name="差_行政（人员）_不含人员经费系数" xfId="413"/>
    <cellStyle name="差_行政（人员）_不含人员经费系数_财力性转移支付2010年预算参考数" xfId="414"/>
    <cellStyle name="差_行政（人员）_财力性转移支付2010年预算参考数" xfId="415"/>
    <cellStyle name="差_行政（人员）_民生政策最低支出需求" xfId="416"/>
    <cellStyle name="差_行政（人员）_民生政策最低支出需求_财力性转移支付2010年预算参考数" xfId="417"/>
    <cellStyle name="差_行政（人员）_县市旗测算-新科目（含人口规模效应）" xfId="418"/>
    <cellStyle name="差_行政（人员）_县市旗测算-新科目（含人口规模效应）_财力性转移支付2010年预算参考数" xfId="419"/>
    <cellStyle name="差_行政公检法测算" xfId="420"/>
    <cellStyle name="差_行政公检法测算_不含人员经费系数" xfId="421"/>
    <cellStyle name="差_行政公检法测算_不含人员经费系数_财力性转移支付2010年预算参考数" xfId="422"/>
    <cellStyle name="差_行政公检法测算_财力性转移支付2010年预算参考数" xfId="423"/>
    <cellStyle name="差_行政公检法测算_民生政策最低支出需求" xfId="424"/>
    <cellStyle name="差_行政公检法测算_民生政策最低支出需求_财力性转移支付2010年预算参考数" xfId="425"/>
    <cellStyle name="差_行政公检法测算_县市旗测算-新科目（含人口规模效应）" xfId="426"/>
    <cellStyle name="差_行政公检法测算_县市旗测算-新科目（含人口规模效应）_财力性转移支付2010年预算参考数" xfId="427"/>
    <cellStyle name="差_河南 缺口县区测算(地方填报)" xfId="253"/>
    <cellStyle name="差_河南 缺口县区测算(地方填报)_财力性转移支付2010年预算参考数" xfId="254"/>
    <cellStyle name="差_河南 缺口县区测算(地方填报白)" xfId="255"/>
    <cellStyle name="差_河南 缺口县区测算(地方填报白)_财力性转移支付2010年预算参考数" xfId="256"/>
    <cellStyle name="差_核定人数对比" xfId="257"/>
    <cellStyle name="差_核定人数对比_财力性转移支付2010年预算参考数" xfId="258"/>
    <cellStyle name="差_核定人数下发表" xfId="259"/>
    <cellStyle name="差_核定人数下发表_财力性转移支付2010年预算参考数" xfId="260"/>
    <cellStyle name="差_汇总" xfId="261"/>
    <cellStyle name="差_汇总_财力性转移支付2010年预算参考数" xfId="262"/>
    <cellStyle name="差_汇总表" xfId="263"/>
    <cellStyle name="差_汇总表_财力性转移支付2010年预算参考数" xfId="264"/>
    <cellStyle name="差_汇总表4" xfId="265"/>
    <cellStyle name="差_汇总表4_财力性转移支付2010年预算参考数" xfId="266"/>
    <cellStyle name="差_汇总表提前告知区县" xfId="267"/>
    <cellStyle name="差_汇总-县级财政报表附表" xfId="268"/>
    <cellStyle name="差_检验表" xfId="269"/>
    <cellStyle name="差_检验表（调整后）" xfId="270"/>
    <cellStyle name="差_教育(按照总人口测算）—20080416" xfId="271"/>
    <cellStyle name="差_教育(按照总人口测算）—20080416_不含人员经费系数" xfId="272"/>
    <cellStyle name="差_教育(按照总人口测算）—20080416_不含人员经费系数_财力性转移支付2010年预算参考数" xfId="273"/>
    <cellStyle name="差_教育(按照总人口测算）—20080416_财力性转移支付2010年预算参考数" xfId="274"/>
    <cellStyle name="差_教育(按照总人口测算）—20080416_民生政策最低支出需求" xfId="275"/>
    <cellStyle name="差_教育(按照总人口测算）—20080416_民生政策最低支出需求_财力性转移支付2010年预算参考数" xfId="276"/>
    <cellStyle name="差_教育(按照总人口测算）—20080416_县市旗测算-新科目（含人口规模效应）" xfId="277"/>
    <cellStyle name="差_教育(按照总人口测算）—20080416_县市旗测算-新科目（含人口规模效应）_财力性转移支付2010年预算参考数" xfId="278"/>
    <cellStyle name="差_丽江汇总" xfId="279"/>
    <cellStyle name="差_民生政策最低支出需求" xfId="280"/>
    <cellStyle name="差_民生政策最低支出需求_财力性转移支付2010年预算参考数" xfId="281"/>
    <cellStyle name="差_农林水和城市维护标准支出20080505－县区合计" xfId="282"/>
    <cellStyle name="差_农林水和城市维护标准支出20080505－县区合计_不含人员经费系数" xfId="283"/>
    <cellStyle name="差_农林水和城市维护标准支出20080505－县区合计_不含人员经费系数_财力性转移支付2010年预算参考数" xfId="284"/>
    <cellStyle name="差_农林水和城市维护标准支出20080505－县区合计_财力性转移支付2010年预算参考数" xfId="285"/>
    <cellStyle name="差_农林水和城市维护标准支出20080505－县区合计_民生政策最低支出需求" xfId="286"/>
    <cellStyle name="差_农林水和城市维护标准支出20080505－县区合计_民生政策最低支出需求_财力性转移支付2010年预算参考数" xfId="287"/>
    <cellStyle name="差_农林水和城市维护标准支出20080505－县区合计_县市旗测算-新科目（含人口规模效应）" xfId="288"/>
    <cellStyle name="差_农林水和城市维护标准支出20080505－县区合计_县市旗测算-新科目（含人口规模效应）_财力性转移支付2010年预算参考数" xfId="289"/>
    <cellStyle name="差_平邑" xfId="290"/>
    <cellStyle name="差_平邑_财力性转移支付2010年预算参考数" xfId="291"/>
    <cellStyle name="差_其他部门(按照总人口测算）—20080416" xfId="292"/>
    <cellStyle name="差_其他部门(按照总人口测算）—20080416_不含人员经费系数" xfId="293"/>
    <cellStyle name="差_其他部门(按照总人口测算）—20080416_不含人员经费系数_财力性转移支付2010年预算参考数" xfId="294"/>
    <cellStyle name="差_其他部门(按照总人口测算）—20080416_财力性转移支付2010年预算参考数" xfId="295"/>
    <cellStyle name="差_其他部门(按照总人口测算）—20080416_民生政策最低支出需求" xfId="296"/>
    <cellStyle name="差_其他部门(按照总人口测算）—20080416_民生政策最低支出需求_财力性转移支付2010年预算参考数" xfId="297"/>
    <cellStyle name="差_其他部门(按照总人口测算）—20080416_县市旗测算-新科目（含人口规模效应）" xfId="298"/>
    <cellStyle name="差_其他部门(按照总人口测算）—20080416_县市旗测算-新科目（含人口规模效应）_财力性转移支付2010年预算参考数" xfId="299"/>
    <cellStyle name="差_青海 缺口县区测算(地方填报)" xfId="300"/>
    <cellStyle name="差_青海 缺口县区测算(地方填报)_财力性转移支付2010年预算参考数" xfId="301"/>
    <cellStyle name="差_全国友协2010年度中央部门决算（草案）" xfId="302"/>
    <cellStyle name="差_缺口县区测算" xfId="303"/>
    <cellStyle name="差_缺口县区测算（11.13）" xfId="304"/>
    <cellStyle name="差_缺口县区测算（11.13）_财力性转移支付2010年预算参考数" xfId="305"/>
    <cellStyle name="差_缺口县区测算(按2007支出增长25%测算)" xfId="306"/>
    <cellStyle name="差_缺口县区测算(按2007支出增长25%测算)_财力性转移支付2010年预算参考数" xfId="307"/>
    <cellStyle name="差_缺口县区测算(按核定人数)" xfId="308"/>
    <cellStyle name="差_缺口县区测算(按核定人数)_财力性转移支付2010年预算参考数" xfId="309"/>
    <cellStyle name="差_缺口县区测算(财政部标准)" xfId="310"/>
    <cellStyle name="差_缺口县区测算(财政部标准)_财力性转移支付2010年预算参考数" xfId="311"/>
    <cellStyle name="差_缺口县区测算_财力性转移支付2010年预算参考数" xfId="312"/>
    <cellStyle name="差_人员工资和公用经费" xfId="313"/>
    <cellStyle name="差_人员工资和公用经费_财力性转移支付2010年预算参考数" xfId="314"/>
    <cellStyle name="差_人员工资和公用经费2" xfId="315"/>
    <cellStyle name="差_人员工资和公用经费2_财力性转移支付2010年预算参考数" xfId="316"/>
    <cellStyle name="差_人员工资和公用经费3" xfId="317"/>
    <cellStyle name="差_人员工资和公用经费3_财力性转移支付2010年预算参考数" xfId="318"/>
    <cellStyle name="差_山东省民生支出标准" xfId="319"/>
    <cellStyle name="差_山东省民生支出标准_财力性转移支付2010年预算参考数" xfId="320"/>
    <cellStyle name="差_社保处下达区县2015年指标（第二批）" xfId="321"/>
    <cellStyle name="差_市辖区测算20080510" xfId="322"/>
    <cellStyle name="差_市辖区测算20080510_不含人员经费系数" xfId="323"/>
    <cellStyle name="差_市辖区测算20080510_不含人员经费系数_财力性转移支付2010年预算参考数" xfId="324"/>
    <cellStyle name="差_市辖区测算20080510_财力性转移支付2010年预算参考数" xfId="325"/>
    <cellStyle name="差_市辖区测算20080510_民生政策最低支出需求" xfId="326"/>
    <cellStyle name="差_市辖区测算20080510_民生政策最低支出需求_财力性转移支付2010年预算参考数" xfId="327"/>
    <cellStyle name="差_市辖区测算20080510_县市旗测算-新科目（含人口规模效应）" xfId="328"/>
    <cellStyle name="差_市辖区测算20080510_县市旗测算-新科目（含人口规模效应）_财力性转移支付2010年预算参考数" xfId="329"/>
    <cellStyle name="差_市辖区测算-新科目（20080626）" xfId="330"/>
    <cellStyle name="差_市辖区测算-新科目（20080626）_不含人员经费系数" xfId="331"/>
    <cellStyle name="差_市辖区测算-新科目（20080626）_不含人员经费系数_财力性转移支付2010年预算参考数" xfId="332"/>
    <cellStyle name="差_市辖区测算-新科目（20080626）_财力性转移支付2010年预算参考数" xfId="333"/>
    <cellStyle name="差_市辖区测算-新科目（20080626）_民生政策最低支出需求" xfId="334"/>
    <cellStyle name="差_市辖区测算-新科目（20080626）_民生政策最低支出需求_财力性转移支付2010年预算参考数" xfId="335"/>
    <cellStyle name="差_市辖区测算-新科目（20080626）_县市旗测算-新科目（含人口规模效应）" xfId="336"/>
    <cellStyle name="差_市辖区测算-新科目（20080626）_县市旗测算-新科目（含人口规模效应）_财力性转移支付2010年预算参考数" xfId="337"/>
    <cellStyle name="差_数据--基础数据--预算组--2015年人代会预算部分--2015.01.20--人代会前第6稿--按姚局意见改--调市级项级明细" xfId="338"/>
    <cellStyle name="差_数据--基础数据--预算组--2015年人代会预算部分--2015.01.20--人代会前第6稿--按姚局意见改--调市级项级明细_政府预算公开模板" xfId="339"/>
    <cellStyle name="差_司法部2010年度中央部门决算（草案）报" xfId="340"/>
    <cellStyle name="差_同德" xfId="341"/>
    <cellStyle name="差_同德_财力性转移支付2010年预算参考数" xfId="342"/>
    <cellStyle name="差_危改资金测算" xfId="343"/>
    <cellStyle name="差_危改资金测算_财力性转移支付2010年预算参考数" xfId="344"/>
    <cellStyle name="差_卫生(按照总人口测算）—20080416" xfId="345"/>
    <cellStyle name="差_卫生(按照总人口测算）—20080416_不含人员经费系数" xfId="346"/>
    <cellStyle name="差_卫生(按照总人口测算）—20080416_不含人员经费系数_财力性转移支付2010年预算参考数" xfId="347"/>
    <cellStyle name="差_卫生(按照总人口测算）—20080416_财力性转移支付2010年预算参考数" xfId="348"/>
    <cellStyle name="差_卫生(按照总人口测算）—20080416_民生政策最低支出需求" xfId="349"/>
    <cellStyle name="差_卫生(按照总人口测算）—20080416_民生政策最低支出需求_财力性转移支付2010年预算参考数" xfId="350"/>
    <cellStyle name="差_卫生(按照总人口测算）—20080416_县市旗测算-新科目（含人口规模效应）" xfId="351"/>
    <cellStyle name="差_卫生(按照总人口测算）—20080416_县市旗测算-新科目（含人口规模效应）_财力性转移支付2010年预算参考数" xfId="352"/>
    <cellStyle name="差_卫生部门" xfId="353"/>
    <cellStyle name="差_卫生部门_财力性转移支付2010年预算参考数" xfId="354"/>
    <cellStyle name="差_文体广播部门" xfId="355"/>
    <cellStyle name="差_文体广播事业(按照总人口测算）—20080416" xfId="356"/>
    <cellStyle name="差_文体广播事业(按照总人口测算）—20080416_不含人员经费系数" xfId="357"/>
    <cellStyle name="差_文体广播事业(按照总人口测算）—20080416_不含人员经费系数_财力性转移支付2010年预算参考数" xfId="358"/>
    <cellStyle name="差_文体广播事业(按照总人口测算）—20080416_财力性转移支付2010年预算参考数" xfId="359"/>
    <cellStyle name="差_文体广播事业(按照总人口测算）—20080416_民生政策最低支出需求" xfId="360"/>
    <cellStyle name="差_文体广播事业(按照总人口测算）—20080416_民生政策最低支出需求_财力性转移支付2010年预算参考数" xfId="361"/>
    <cellStyle name="差_文体广播事业(按照总人口测算）—20080416_县市旗测算-新科目（含人口规模效应）" xfId="362"/>
    <cellStyle name="差_文体广播事业(按照总人口测算）—20080416_县市旗测算-新科目（含人口规模效应）_财力性转移支付2010年预算参考数" xfId="363"/>
    <cellStyle name="差_县区合并测算20080421" xfId="364"/>
    <cellStyle name="差_县区合并测算20080421_不含人员经费系数" xfId="365"/>
    <cellStyle name="差_县区合并测算20080421_不含人员经费系数_财力性转移支付2010年预算参考数" xfId="366"/>
    <cellStyle name="差_县区合并测算20080421_财力性转移支付2010年预算参考数" xfId="367"/>
    <cellStyle name="差_县区合并测算20080421_民生政策最低支出需求" xfId="368"/>
    <cellStyle name="差_县区合并测算20080421_民生政策最低支出需求_财力性转移支付2010年预算参考数" xfId="369"/>
    <cellStyle name="差_县区合并测算20080421_县市旗测算-新科目（含人口规模效应）" xfId="370"/>
    <cellStyle name="差_县区合并测算20080421_县市旗测算-新科目（含人口规模效应）_财力性转移支付2010年预算参考数" xfId="371"/>
    <cellStyle name="差_县区合并测算20080423(按照各省比重）" xfId="372"/>
    <cellStyle name="差_县区合并测算20080423(按照各省比重）_不含人员经费系数" xfId="373"/>
    <cellStyle name="差_县区合并测算20080423(按照各省比重）_不含人员经费系数_财力性转移支付2010年预算参考数" xfId="374"/>
    <cellStyle name="差_县区合并测算20080423(按照各省比重）_财力性转移支付2010年预算参考数" xfId="375"/>
    <cellStyle name="差_县区合并测算20080423(按照各省比重）_民生政策最低支出需求" xfId="376"/>
    <cellStyle name="差_县区合并测算20080423(按照各省比重）_民生政策最低支出需求_财力性转移支付2010年预算参考数" xfId="377"/>
    <cellStyle name="差_县区合并测算20080423(按照各省比重）_县市旗测算-新科目（含人口规模效应）" xfId="378"/>
    <cellStyle name="差_县区合并测算20080423(按照各省比重）_县市旗测算-新科目（含人口规模效应）_财力性转移支付2010年预算参考数" xfId="379"/>
    <cellStyle name="差_县市旗测算20080508" xfId="380"/>
    <cellStyle name="差_县市旗测算20080508_不含人员经费系数" xfId="381"/>
    <cellStyle name="差_县市旗测算20080508_不含人员经费系数_财力性转移支付2010年预算参考数" xfId="382"/>
    <cellStyle name="差_县市旗测算20080508_财力性转移支付2010年预算参考数" xfId="383"/>
    <cellStyle name="差_县市旗测算20080508_民生政策最低支出需求" xfId="384"/>
    <cellStyle name="差_县市旗测算20080508_民生政策最低支出需求_财力性转移支付2010年预算参考数" xfId="385"/>
    <cellStyle name="差_县市旗测算20080508_县市旗测算-新科目（含人口规模效应）" xfId="386"/>
    <cellStyle name="差_县市旗测算20080508_县市旗测算-新科目（含人口规模效应）_财力性转移支付2010年预算参考数" xfId="387"/>
    <cellStyle name="差_县市旗测算-新科目（20080626）" xfId="388"/>
    <cellStyle name="差_县市旗测算-新科目（20080626）_不含人员经费系数" xfId="389"/>
    <cellStyle name="差_县市旗测算-新科目（20080626）_不含人员经费系数_财力性转移支付2010年预算参考数" xfId="390"/>
    <cellStyle name="差_县市旗测算-新科目（20080626）_财力性转移支付2010年预算参考数" xfId="391"/>
    <cellStyle name="差_县市旗测算-新科目（20080626）_民生政策最低支出需求" xfId="392"/>
    <cellStyle name="差_县市旗测算-新科目（20080626）_民生政策最低支出需求_财力性转移支付2010年预算参考数" xfId="393"/>
    <cellStyle name="差_县市旗测算-新科目（20080626）_县市旗测算-新科目（含人口规模效应）" xfId="394"/>
    <cellStyle name="差_县市旗测算-新科目（20080626）_县市旗测算-新科目（含人口规模效应）_财力性转移支付2010年预算参考数" xfId="395"/>
    <cellStyle name="差_县市旗测算-新科目（20080627）" xfId="396"/>
    <cellStyle name="差_县市旗测算-新科目（20080627）_不含人员经费系数" xfId="397"/>
    <cellStyle name="差_县市旗测算-新科目（20080627）_不含人员经费系数_财力性转移支付2010年预算参考数" xfId="398"/>
    <cellStyle name="差_县市旗测算-新科目（20080627）_财力性转移支付2010年预算参考数" xfId="399"/>
    <cellStyle name="差_县市旗测算-新科目（20080627）_民生政策最低支出需求" xfId="400"/>
    <cellStyle name="差_县市旗测算-新科目（20080627）_民生政策最低支出需求_财力性转移支付2010年预算参考数" xfId="401"/>
    <cellStyle name="差_县市旗测算-新科目（20080627）_县市旗测算-新科目（含人口规模效应）" xfId="402"/>
    <cellStyle name="差_县市旗测算-新科目（20080627）_县市旗测算-新科目（含人口规模效应）_财力性转移支付2010年预算参考数" xfId="403"/>
    <cellStyle name="差_一般预算支出口径剔除表" xfId="428"/>
    <cellStyle name="差_一般预算支出口径剔除表_财力性转移支付2010年预算参考数" xfId="429"/>
    <cellStyle name="差_云南 缺口县区测算(地方填报)" xfId="430"/>
    <cellStyle name="差_云南 缺口县区测算(地方填报)_财力性转移支付2010年预算参考数" xfId="431"/>
    <cellStyle name="差_云南省2008年转移支付测算——州市本级考核部分及政策性测算" xfId="432"/>
    <cellStyle name="差_云南省2008年转移支付测算——州市本级考核部分及政策性测算_财力性转移支付2010年预算参考数" xfId="433"/>
    <cellStyle name="差_重点民生支出需求测算表社保（农村低保）081112" xfId="434"/>
    <cellStyle name="差_自行调整差异系数顺序" xfId="435"/>
    <cellStyle name="差_自行调整差异系数顺序_财力性转移支付2010年预算参考数" xfId="436"/>
    <cellStyle name="差_总人口" xfId="437"/>
    <cellStyle name="差_总人口_财力性转移支付2010年预算参考数" xfId="438"/>
    <cellStyle name="常规" xfId="0" builtinId="0"/>
    <cellStyle name="常规 10" xfId="439"/>
    <cellStyle name="常规 11" xfId="440"/>
    <cellStyle name="常规 11 2" xfId="441"/>
    <cellStyle name="常规 11 2 2" xfId="442"/>
    <cellStyle name="常规 11_财力性转移支付2009年预算参考数" xfId="443"/>
    <cellStyle name="常规 12" xfId="444"/>
    <cellStyle name="常规 13" xfId="445"/>
    <cellStyle name="常规 14" xfId="446"/>
    <cellStyle name="常规 15" xfId="447"/>
    <cellStyle name="常规 16" xfId="448"/>
    <cellStyle name="常规 17" xfId="449"/>
    <cellStyle name="常规 18" xfId="450"/>
    <cellStyle name="常规 19" xfId="451"/>
    <cellStyle name="常规 2" xfId="452"/>
    <cellStyle name="常规 2 2" xfId="453"/>
    <cellStyle name="常规 2 3" xfId="454"/>
    <cellStyle name="常规 2_004-2010年增消两税返还情况表" xfId="455"/>
    <cellStyle name="常规 20" xfId="456"/>
    <cellStyle name="常规 21" xfId="457"/>
    <cellStyle name="常规 22" xfId="458"/>
    <cellStyle name="常规 23" xfId="459"/>
    <cellStyle name="常规 24" xfId="460"/>
    <cellStyle name="常规 25" xfId="461"/>
    <cellStyle name="常规 26" xfId="462"/>
    <cellStyle name="常规 27" xfId="463"/>
    <cellStyle name="常规 28" xfId="464"/>
    <cellStyle name="常规 3" xfId="465"/>
    <cellStyle name="常规 3 2" xfId="466"/>
    <cellStyle name="常规 3 2 2" xfId="467"/>
    <cellStyle name="常规 3 3" xfId="468"/>
    <cellStyle name="常规 3 4" xfId="469"/>
    <cellStyle name="常规 4" xfId="470"/>
    <cellStyle name="常规 4 2" xfId="471"/>
    <cellStyle name="常规 4 3" xfId="472"/>
    <cellStyle name="常规 4_2008年横排表0721" xfId="473"/>
    <cellStyle name="常规 40" xfId="474"/>
    <cellStyle name="常规 5" xfId="475"/>
    <cellStyle name="常规 5 2" xfId="476"/>
    <cellStyle name="常规 5 2 2" xfId="477"/>
    <cellStyle name="常规 5 3" xfId="478"/>
    <cellStyle name="常规 5 4" xfId="479"/>
    <cellStyle name="常规 51" xfId="480"/>
    <cellStyle name="常规 54" xfId="481"/>
    <cellStyle name="常规 56" xfId="482"/>
    <cellStyle name="常规 6" xfId="483"/>
    <cellStyle name="常规 7" xfId="484"/>
    <cellStyle name="常规 7 2" xfId="485"/>
    <cellStyle name="常规 8" xfId="486"/>
    <cellStyle name="常规 9" xfId="487"/>
    <cellStyle name="常规_（20091202）人代会附表-表样" xfId="488"/>
    <cellStyle name="常规_（20091202）人代会附表-表样 2" xfId="489"/>
    <cellStyle name="常规_（20091202）人代会附表-表样 2 2 2" xfId="490"/>
    <cellStyle name="常规_（修改后）新科目人代会报表---印刷稿5.8" xfId="491"/>
    <cellStyle name="常规_（修改后）新科目人代会报表---印刷稿5.8 2" xfId="492"/>
    <cellStyle name="常规_046-2010年土地出让金、四项收费、新增地全年预计----------------" xfId="493"/>
    <cellStyle name="常规_2006年支出预算表（2006-02-24）最最后稿" xfId="494"/>
    <cellStyle name="常规_2010年人代会报表" xfId="495"/>
    <cellStyle name="常规_2010年人代会报表 2 2" xfId="496"/>
    <cellStyle name="常规_2014-09-26-关于我市全口径预算编制情况的报告（附表）" xfId="497"/>
    <cellStyle name="常规_2015年社会保险基金预算草案表样（报人大）" xfId="498"/>
    <cellStyle name="常规_2016年科目0114" xfId="499"/>
    <cellStyle name="常规_2016人代会附表（2015-9-11）（姚局）-财经委" xfId="500"/>
    <cellStyle name="常规_2016人代会附表（2015-9-11）（姚局）-财经委 2" xfId="501"/>
    <cellStyle name="常规_格式--2015人代会附表-屈开开提供--2015.01.10" xfId="502"/>
    <cellStyle name="常规_十四届人大四次会议附表（2006-03-14）打印稿" xfId="503"/>
    <cellStyle name="常规_新科目人代会报表---报送人大财经委稿" xfId="504"/>
    <cellStyle name="超级链接" xfId="505"/>
    <cellStyle name="分级显示行_1_13区汇总" xfId="506"/>
    <cellStyle name="归盒啦_95" xfId="507"/>
    <cellStyle name="好" xfId="508" builtinId="26" customBuiltin="1"/>
    <cellStyle name="好 2" xfId="509"/>
    <cellStyle name="好_00省级(打印)" xfId="510"/>
    <cellStyle name="好_03昭通" xfId="511"/>
    <cellStyle name="好_0502通海县" xfId="512"/>
    <cellStyle name="好_05潍坊" xfId="513"/>
    <cellStyle name="好_0605石屏县" xfId="514"/>
    <cellStyle name="好_0605石屏县_财力性转移支付2010年预算参考数" xfId="515"/>
    <cellStyle name="好_07临沂" xfId="516"/>
    <cellStyle name="好_09黑龙江" xfId="517"/>
    <cellStyle name="好_09黑龙江_财力性转移支付2010年预算参考数" xfId="518"/>
    <cellStyle name="好_1" xfId="519"/>
    <cellStyle name="好_1_财力性转移支付2010年预算参考数" xfId="520"/>
    <cellStyle name="好_1110洱源县" xfId="521"/>
    <cellStyle name="好_1110洱源县_财力性转移支付2010年预算参考数" xfId="522"/>
    <cellStyle name="好_11大理" xfId="523"/>
    <cellStyle name="好_11大理_财力性转移支付2010年预算参考数" xfId="524"/>
    <cellStyle name="好_12滨州" xfId="525"/>
    <cellStyle name="好_12滨州_财力性转移支付2010年预算参考数" xfId="526"/>
    <cellStyle name="好_14安徽" xfId="527"/>
    <cellStyle name="好_14安徽_财力性转移支付2010年预算参考数" xfId="528"/>
    <cellStyle name="好_2" xfId="529"/>
    <cellStyle name="好_2_财力性转移支付2010年预算参考数" xfId="530"/>
    <cellStyle name="好_2006年22湖南" xfId="531"/>
    <cellStyle name="好_2006年22湖南_财力性转移支付2010年预算参考数" xfId="532"/>
    <cellStyle name="好_2006年27重庆" xfId="533"/>
    <cellStyle name="好_2006年27重庆_财力性转移支付2010年预算参考数" xfId="534"/>
    <cellStyle name="好_2006年28四川" xfId="535"/>
    <cellStyle name="好_2006年28四川_财力性转移支付2010年预算参考数" xfId="536"/>
    <cellStyle name="好_2006年30云南" xfId="537"/>
    <cellStyle name="好_2006年33甘肃" xfId="538"/>
    <cellStyle name="好_2006年34青海" xfId="539"/>
    <cellStyle name="好_2006年34青海_财力性转移支付2010年预算参考数" xfId="540"/>
    <cellStyle name="好_2006年全省财力计算表（中央、决算）" xfId="541"/>
    <cellStyle name="好_2006年水利统计指标统计表" xfId="542"/>
    <cellStyle name="好_2006年水利统计指标统计表_财力性转移支付2010年预算参考数" xfId="543"/>
    <cellStyle name="好_2007年收支情况及2008年收支预计表(汇总表)" xfId="544"/>
    <cellStyle name="好_2007年收支情况及2008年收支预计表(汇总表)_财力性转移支付2010年预算参考数" xfId="545"/>
    <cellStyle name="好_2007年一般预算支出剔除" xfId="546"/>
    <cellStyle name="好_2007年一般预算支出剔除_财力性转移支付2010年预算参考数" xfId="547"/>
    <cellStyle name="好_2007一般预算支出口径剔除表" xfId="548"/>
    <cellStyle name="好_2007一般预算支出口径剔除表_财力性转移支付2010年预算参考数" xfId="549"/>
    <cellStyle name="好_2008计算资料（8月5）" xfId="550"/>
    <cellStyle name="好_2008年全省汇总收支计算表" xfId="551"/>
    <cellStyle name="好_2008年全省汇总收支计算表_财力性转移支付2010年预算参考数" xfId="552"/>
    <cellStyle name="好_2008年一般预算支出预计" xfId="553"/>
    <cellStyle name="好_2008年预计支出与2007年对比" xfId="554"/>
    <cellStyle name="好_2008年支出核定" xfId="557"/>
    <cellStyle name="好_2008年支出调整" xfId="555"/>
    <cellStyle name="好_2008年支出调整_财力性转移支付2010年预算参考数" xfId="556"/>
    <cellStyle name="好_2015年社会保险基金预算草案表样（报人大）" xfId="558"/>
    <cellStyle name="好_2016年科目0114" xfId="559"/>
    <cellStyle name="好_2016人代会附表（2015-9-11）（姚局）-财经委" xfId="560"/>
    <cellStyle name="好_20河南" xfId="561"/>
    <cellStyle name="好_20河南_财力性转移支付2010年预算参考数" xfId="562"/>
    <cellStyle name="好_22湖南" xfId="563"/>
    <cellStyle name="好_22湖南_财力性转移支付2010年预算参考数" xfId="564"/>
    <cellStyle name="好_27重庆" xfId="565"/>
    <cellStyle name="好_27重庆_财力性转移支付2010年预算参考数" xfId="566"/>
    <cellStyle name="好_28四川" xfId="567"/>
    <cellStyle name="好_28四川_财力性转移支付2010年预算参考数" xfId="568"/>
    <cellStyle name="好_30云南" xfId="569"/>
    <cellStyle name="好_30云南_1" xfId="570"/>
    <cellStyle name="好_30云南_1_财力性转移支付2010年预算参考数" xfId="571"/>
    <cellStyle name="好_33甘肃" xfId="572"/>
    <cellStyle name="好_34青海" xfId="573"/>
    <cellStyle name="好_34青海_1" xfId="574"/>
    <cellStyle name="好_34青海_1_财力性转移支付2010年预算参考数" xfId="575"/>
    <cellStyle name="好_34青海_财力性转移支付2010年预算参考数" xfId="576"/>
    <cellStyle name="好_5.中央部门决算（草案)-1" xfId="577"/>
    <cellStyle name="好_530623_2006年县级财政报表附表" xfId="578"/>
    <cellStyle name="好_530629_2006年县级财政报表附表" xfId="579"/>
    <cellStyle name="好_5334_2006年迪庆县级财政报表附表" xfId="580"/>
    <cellStyle name="好_Book1" xfId="581"/>
    <cellStyle name="好_Book1_财力性转移支付2010年预算参考数" xfId="582"/>
    <cellStyle name="好_Book2" xfId="583"/>
    <cellStyle name="好_Book2_财力性转移支付2010年预算参考数" xfId="584"/>
    <cellStyle name="好_gdp" xfId="585"/>
    <cellStyle name="好_M01-2(州市补助收入)" xfId="586"/>
    <cellStyle name="好_安徽 缺口县区测算(地方填报)1" xfId="587"/>
    <cellStyle name="好_安徽 缺口县区测算(地方填报)1_财力性转移支付2010年预算参考数" xfId="588"/>
    <cellStyle name="好_宝坻区" xfId="589"/>
    <cellStyle name="好_报表" xfId="590"/>
    <cellStyle name="好_不含人员经费系数" xfId="591"/>
    <cellStyle name="好_不含人员经费系数_财力性转移支付2010年预算参考数" xfId="592"/>
    <cellStyle name="好_财政供养人员" xfId="593"/>
    <cellStyle name="好_财政供养人员_财力性转移支付2010年预算参考数" xfId="594"/>
    <cellStyle name="好_测算结果" xfId="595"/>
    <cellStyle name="好_测算结果_财力性转移支付2010年预算参考数" xfId="596"/>
    <cellStyle name="好_测算结果汇总" xfId="597"/>
    <cellStyle name="好_测算结果汇总_财力性转移支付2010年预算参考数" xfId="598"/>
    <cellStyle name="好_成本差异系数" xfId="599"/>
    <cellStyle name="好_成本差异系数（含人口规模）" xfId="600"/>
    <cellStyle name="好_成本差异系数（含人口规模）_财力性转移支付2010年预算参考数" xfId="601"/>
    <cellStyle name="好_成本差异系数_财力性转移支付2010年预算参考数" xfId="602"/>
    <cellStyle name="好_城建部门" xfId="603"/>
    <cellStyle name="好_出版署2010年度中央部门决算草案" xfId="604"/>
    <cellStyle name="好_第五部分(才淼、饶永宏）" xfId="605"/>
    <cellStyle name="好_第一部分：综合全" xfId="606"/>
    <cellStyle name="好_分析缺口率" xfId="607"/>
    <cellStyle name="好_分析缺口率_财力性转移支付2010年预算参考数" xfId="608"/>
    <cellStyle name="好_分县成本差异系数" xfId="609"/>
    <cellStyle name="好_分县成本差异系数_不含人员经费系数" xfId="610"/>
    <cellStyle name="好_分县成本差异系数_不含人员经费系数_财力性转移支付2010年预算参考数" xfId="611"/>
    <cellStyle name="好_分县成本差异系数_财力性转移支付2010年预算参考数" xfId="612"/>
    <cellStyle name="好_分县成本差异系数_民生政策最低支出需求" xfId="613"/>
    <cellStyle name="好_分县成本差异系数_民生政策最低支出需求_财力性转移支付2010年预算参考数" xfId="614"/>
    <cellStyle name="好_附表" xfId="615"/>
    <cellStyle name="好_附表_财力性转移支付2010年预算参考数" xfId="616"/>
    <cellStyle name="好_行政(燃修费)" xfId="768"/>
    <cellStyle name="好_行政(燃修费)_不含人员经费系数" xfId="769"/>
    <cellStyle name="好_行政(燃修费)_不含人员经费系数_财力性转移支付2010年预算参考数" xfId="770"/>
    <cellStyle name="好_行政(燃修费)_财力性转移支付2010年预算参考数" xfId="771"/>
    <cellStyle name="好_行政(燃修费)_民生政策最低支出需求" xfId="772"/>
    <cellStyle name="好_行政(燃修费)_民生政策最低支出需求_财力性转移支付2010年预算参考数" xfId="773"/>
    <cellStyle name="好_行政(燃修费)_县市旗测算-新科目（含人口规模效应）" xfId="774"/>
    <cellStyle name="好_行政(燃修费)_县市旗测算-新科目（含人口规模效应）_财力性转移支付2010年预算参考数" xfId="775"/>
    <cellStyle name="好_行政（人员）" xfId="776"/>
    <cellStyle name="好_行政（人员）_不含人员经费系数" xfId="777"/>
    <cellStyle name="好_行政（人员）_不含人员经费系数_财力性转移支付2010年预算参考数" xfId="778"/>
    <cellStyle name="好_行政（人员）_财力性转移支付2010年预算参考数" xfId="779"/>
    <cellStyle name="好_行政（人员）_民生政策最低支出需求" xfId="780"/>
    <cellStyle name="好_行政（人员）_民生政策最低支出需求_财力性转移支付2010年预算参考数" xfId="781"/>
    <cellStyle name="好_行政（人员）_县市旗测算-新科目（含人口规模效应）" xfId="782"/>
    <cellStyle name="好_行政（人员）_县市旗测算-新科目（含人口规模效应）_财力性转移支付2010年预算参考数" xfId="783"/>
    <cellStyle name="好_行政公检法测算" xfId="784"/>
    <cellStyle name="好_行政公检法测算_不含人员经费系数" xfId="785"/>
    <cellStyle name="好_行政公检法测算_不含人员经费系数_财力性转移支付2010年预算参考数" xfId="786"/>
    <cellStyle name="好_行政公检法测算_财力性转移支付2010年预算参考数" xfId="787"/>
    <cellStyle name="好_行政公检法测算_民生政策最低支出需求" xfId="788"/>
    <cellStyle name="好_行政公检法测算_民生政策最低支出需求_财力性转移支付2010年预算参考数" xfId="789"/>
    <cellStyle name="好_行政公检法测算_县市旗测算-新科目（含人口规模效应）" xfId="790"/>
    <cellStyle name="好_行政公检法测算_县市旗测算-新科目（含人口规模效应）_财力性转移支付2010年预算参考数" xfId="791"/>
    <cellStyle name="好_河南 缺口县区测算(地方填报)" xfId="617"/>
    <cellStyle name="好_河南 缺口县区测算(地方填报)_财力性转移支付2010年预算参考数" xfId="618"/>
    <cellStyle name="好_河南 缺口县区测算(地方填报白)" xfId="619"/>
    <cellStyle name="好_河南 缺口县区测算(地方填报白)_财力性转移支付2010年预算参考数" xfId="620"/>
    <cellStyle name="好_核定人数对比" xfId="621"/>
    <cellStyle name="好_核定人数对比_财力性转移支付2010年预算参考数" xfId="622"/>
    <cellStyle name="好_核定人数下发表" xfId="623"/>
    <cellStyle name="好_核定人数下发表_财力性转移支付2010年预算参考数" xfId="624"/>
    <cellStyle name="好_汇总" xfId="625"/>
    <cellStyle name="好_汇总_财力性转移支付2010年预算参考数" xfId="626"/>
    <cellStyle name="好_汇总表" xfId="627"/>
    <cellStyle name="好_汇总表_财力性转移支付2010年预算参考数" xfId="628"/>
    <cellStyle name="好_汇总表4" xfId="629"/>
    <cellStyle name="好_汇总表4_财力性转移支付2010年预算参考数" xfId="630"/>
    <cellStyle name="好_汇总表提前告知区县" xfId="631"/>
    <cellStyle name="好_汇总-县级财政报表附表" xfId="632"/>
    <cellStyle name="好_检验表" xfId="633"/>
    <cellStyle name="好_检验表（调整后）" xfId="634"/>
    <cellStyle name="好_教育(按照总人口测算）—20080416" xfId="635"/>
    <cellStyle name="好_教育(按照总人口测算）—20080416_不含人员经费系数" xfId="636"/>
    <cellStyle name="好_教育(按照总人口测算）—20080416_不含人员经费系数_财力性转移支付2010年预算参考数" xfId="637"/>
    <cellStyle name="好_教育(按照总人口测算）—20080416_财力性转移支付2010年预算参考数" xfId="638"/>
    <cellStyle name="好_教育(按照总人口测算）—20080416_民生政策最低支出需求" xfId="639"/>
    <cellStyle name="好_教育(按照总人口测算）—20080416_民生政策最低支出需求_财力性转移支付2010年预算参考数" xfId="640"/>
    <cellStyle name="好_教育(按照总人口测算）—20080416_县市旗测算-新科目（含人口规模效应）" xfId="641"/>
    <cellStyle name="好_教育(按照总人口测算）—20080416_县市旗测算-新科目（含人口规模效应）_财力性转移支付2010年预算参考数" xfId="642"/>
    <cellStyle name="好_丽江汇总" xfId="643"/>
    <cellStyle name="好_民生政策最低支出需求" xfId="644"/>
    <cellStyle name="好_民生政策最低支出需求_财力性转移支付2010年预算参考数" xfId="645"/>
    <cellStyle name="好_农林水和城市维护标准支出20080505－县区合计" xfId="646"/>
    <cellStyle name="好_农林水和城市维护标准支出20080505－县区合计_不含人员经费系数" xfId="647"/>
    <cellStyle name="好_农林水和城市维护标准支出20080505－县区合计_不含人员经费系数_财力性转移支付2010年预算参考数" xfId="648"/>
    <cellStyle name="好_农林水和城市维护标准支出20080505－县区合计_财力性转移支付2010年预算参考数" xfId="649"/>
    <cellStyle name="好_农林水和城市维护标准支出20080505－县区合计_民生政策最低支出需求" xfId="650"/>
    <cellStyle name="好_农林水和城市维护标准支出20080505－县区合计_民生政策最低支出需求_财力性转移支付2010年预算参考数" xfId="651"/>
    <cellStyle name="好_农林水和城市维护标准支出20080505－县区合计_县市旗测算-新科目（含人口规模效应）" xfId="652"/>
    <cellStyle name="好_农林水和城市维护标准支出20080505－县区合计_县市旗测算-新科目（含人口规模效应）_财力性转移支付2010年预算参考数" xfId="653"/>
    <cellStyle name="好_平邑" xfId="654"/>
    <cellStyle name="好_平邑_财力性转移支付2010年预算参考数" xfId="655"/>
    <cellStyle name="好_其他部门(按照总人口测算）—20080416" xfId="656"/>
    <cellStyle name="好_其他部门(按照总人口测算）—20080416_不含人员经费系数" xfId="657"/>
    <cellStyle name="好_其他部门(按照总人口测算）—20080416_不含人员经费系数_财力性转移支付2010年预算参考数" xfId="658"/>
    <cellStyle name="好_其他部门(按照总人口测算）—20080416_财力性转移支付2010年预算参考数" xfId="659"/>
    <cellStyle name="好_其他部门(按照总人口测算）—20080416_民生政策最低支出需求" xfId="660"/>
    <cellStyle name="好_其他部门(按照总人口测算）—20080416_民生政策最低支出需求_财力性转移支付2010年预算参考数" xfId="661"/>
    <cellStyle name="好_其他部门(按照总人口测算）—20080416_县市旗测算-新科目（含人口规模效应）" xfId="662"/>
    <cellStyle name="好_其他部门(按照总人口测算）—20080416_县市旗测算-新科目（含人口规模效应）_财力性转移支付2010年预算参考数" xfId="663"/>
    <cellStyle name="好_青海 缺口县区测算(地方填报)" xfId="664"/>
    <cellStyle name="好_青海 缺口县区测算(地方填报)_财力性转移支付2010年预算参考数" xfId="665"/>
    <cellStyle name="好_全国友协2010年度中央部门决算（草案）" xfId="666"/>
    <cellStyle name="好_缺口县区测算" xfId="667"/>
    <cellStyle name="好_缺口县区测算（11.13）" xfId="668"/>
    <cellStyle name="好_缺口县区测算（11.13）_财力性转移支付2010年预算参考数" xfId="669"/>
    <cellStyle name="好_缺口县区测算(按2007支出增长25%测算)" xfId="670"/>
    <cellStyle name="好_缺口县区测算(按2007支出增长25%测算)_财力性转移支付2010年预算参考数" xfId="671"/>
    <cellStyle name="好_缺口县区测算(按核定人数)" xfId="672"/>
    <cellStyle name="好_缺口县区测算(按核定人数)_财力性转移支付2010年预算参考数" xfId="673"/>
    <cellStyle name="好_缺口县区测算(财政部标准)" xfId="674"/>
    <cellStyle name="好_缺口县区测算(财政部标准)_财力性转移支付2010年预算参考数" xfId="675"/>
    <cellStyle name="好_缺口县区测算_财力性转移支付2010年预算参考数" xfId="676"/>
    <cellStyle name="好_人员工资和公用经费" xfId="677"/>
    <cellStyle name="好_人员工资和公用经费_财力性转移支付2010年预算参考数" xfId="678"/>
    <cellStyle name="好_人员工资和公用经费2" xfId="679"/>
    <cellStyle name="好_人员工资和公用经费2_财力性转移支付2010年预算参考数" xfId="680"/>
    <cellStyle name="好_人员工资和公用经费3" xfId="681"/>
    <cellStyle name="好_人员工资和公用经费3_财力性转移支付2010年预算参考数" xfId="682"/>
    <cellStyle name="好_山东省民生支出标准" xfId="683"/>
    <cellStyle name="好_山东省民生支出标准_财力性转移支付2010年预算参考数" xfId="684"/>
    <cellStyle name="好_社保处下达区县2015年指标（第二批）" xfId="685"/>
    <cellStyle name="好_市辖区测算20080510" xfId="686"/>
    <cellStyle name="好_市辖区测算20080510_不含人员经费系数" xfId="687"/>
    <cellStyle name="好_市辖区测算20080510_不含人员经费系数_财力性转移支付2010年预算参考数" xfId="688"/>
    <cellStyle name="好_市辖区测算20080510_财力性转移支付2010年预算参考数" xfId="689"/>
    <cellStyle name="好_市辖区测算20080510_民生政策最低支出需求" xfId="690"/>
    <cellStyle name="好_市辖区测算20080510_民生政策最低支出需求_财力性转移支付2010年预算参考数" xfId="691"/>
    <cellStyle name="好_市辖区测算20080510_县市旗测算-新科目（含人口规模效应）" xfId="692"/>
    <cellStyle name="好_市辖区测算20080510_县市旗测算-新科目（含人口规模效应）_财力性转移支付2010年预算参考数" xfId="693"/>
    <cellStyle name="好_市辖区测算-新科目（20080626）" xfId="694"/>
    <cellStyle name="好_市辖区测算-新科目（20080626）_不含人员经费系数" xfId="695"/>
    <cellStyle name="好_市辖区测算-新科目（20080626）_不含人员经费系数_财力性转移支付2010年预算参考数" xfId="696"/>
    <cellStyle name="好_市辖区测算-新科目（20080626）_财力性转移支付2010年预算参考数" xfId="697"/>
    <cellStyle name="好_市辖区测算-新科目（20080626）_民生政策最低支出需求" xfId="698"/>
    <cellStyle name="好_市辖区测算-新科目（20080626）_民生政策最低支出需求_财力性转移支付2010年预算参考数" xfId="699"/>
    <cellStyle name="好_市辖区测算-新科目（20080626）_县市旗测算-新科目（含人口规模效应）" xfId="700"/>
    <cellStyle name="好_市辖区测算-新科目（20080626）_县市旗测算-新科目（含人口规模效应）_财力性转移支付2010年预算参考数" xfId="701"/>
    <cellStyle name="好_数据--基础数据--预算组--2015年人代会预算部分--2015.01.20--人代会前第6稿--按姚局意见改--调市级项级明细" xfId="702"/>
    <cellStyle name="好_数据--基础数据--预算组--2015年人代会预算部分--2015.01.20--人代会前第6稿--按姚局意见改--调市级项级明细_政府预算公开模板" xfId="703"/>
    <cellStyle name="好_司法部2010年度中央部门决算（草案）报" xfId="704"/>
    <cellStyle name="好_同德" xfId="705"/>
    <cellStyle name="好_同德_财力性转移支付2010年预算参考数" xfId="706"/>
    <cellStyle name="好_危改资金测算" xfId="707"/>
    <cellStyle name="好_危改资金测算_财力性转移支付2010年预算参考数" xfId="708"/>
    <cellStyle name="好_卫生(按照总人口测算）—20080416" xfId="709"/>
    <cellStyle name="好_卫生(按照总人口测算）—20080416_不含人员经费系数" xfId="710"/>
    <cellStyle name="好_卫生(按照总人口测算）—20080416_不含人员经费系数_财力性转移支付2010年预算参考数" xfId="711"/>
    <cellStyle name="好_卫生(按照总人口测算）—20080416_财力性转移支付2010年预算参考数" xfId="712"/>
    <cellStyle name="好_卫生(按照总人口测算）—20080416_民生政策最低支出需求" xfId="713"/>
    <cellStyle name="好_卫生(按照总人口测算）—20080416_民生政策最低支出需求_财力性转移支付2010年预算参考数" xfId="714"/>
    <cellStyle name="好_卫生(按照总人口测算）—20080416_县市旗测算-新科目（含人口规模效应）" xfId="715"/>
    <cellStyle name="好_卫生(按照总人口测算）—20080416_县市旗测算-新科目（含人口规模效应）_财力性转移支付2010年预算参考数" xfId="716"/>
    <cellStyle name="好_卫生部门" xfId="717"/>
    <cellStyle name="好_卫生部门_财力性转移支付2010年预算参考数" xfId="718"/>
    <cellStyle name="好_文体广播部门" xfId="719"/>
    <cellStyle name="好_文体广播事业(按照总人口测算）—20080416" xfId="720"/>
    <cellStyle name="好_文体广播事业(按照总人口测算）—20080416_不含人员经费系数" xfId="721"/>
    <cellStyle name="好_文体广播事业(按照总人口测算）—20080416_不含人员经费系数_财力性转移支付2010年预算参考数" xfId="722"/>
    <cellStyle name="好_文体广播事业(按照总人口测算）—20080416_财力性转移支付2010年预算参考数" xfId="723"/>
    <cellStyle name="好_文体广播事业(按照总人口测算）—20080416_民生政策最低支出需求" xfId="724"/>
    <cellStyle name="好_文体广播事业(按照总人口测算）—20080416_民生政策最低支出需求_财力性转移支付2010年预算参考数" xfId="725"/>
    <cellStyle name="好_文体广播事业(按照总人口测算）—20080416_县市旗测算-新科目（含人口规模效应）" xfId="726"/>
    <cellStyle name="好_文体广播事业(按照总人口测算）—20080416_县市旗测算-新科目（含人口规模效应）_财力性转移支付2010年预算参考数" xfId="727"/>
    <cellStyle name="好_县区合并测算20080421" xfId="728"/>
    <cellStyle name="好_县区合并测算20080421_不含人员经费系数" xfId="729"/>
    <cellStyle name="好_县区合并测算20080421_不含人员经费系数_财力性转移支付2010年预算参考数" xfId="730"/>
    <cellStyle name="好_县区合并测算20080421_财力性转移支付2010年预算参考数" xfId="731"/>
    <cellStyle name="好_县区合并测算20080421_民生政策最低支出需求" xfId="732"/>
    <cellStyle name="好_县区合并测算20080421_民生政策最低支出需求_财力性转移支付2010年预算参考数" xfId="733"/>
    <cellStyle name="好_县区合并测算20080421_县市旗测算-新科目（含人口规模效应）" xfId="734"/>
    <cellStyle name="好_县区合并测算20080421_县市旗测算-新科目（含人口规模效应）_财力性转移支付2010年预算参考数" xfId="735"/>
    <cellStyle name="好_县区合并测算20080423(按照各省比重）" xfId="736"/>
    <cellStyle name="好_县区合并测算20080423(按照各省比重）_不含人员经费系数" xfId="737"/>
    <cellStyle name="好_县区合并测算20080423(按照各省比重）_不含人员经费系数_财力性转移支付2010年预算参考数" xfId="738"/>
    <cellStyle name="好_县区合并测算20080423(按照各省比重）_财力性转移支付2010年预算参考数" xfId="739"/>
    <cellStyle name="好_县区合并测算20080423(按照各省比重）_民生政策最低支出需求" xfId="740"/>
    <cellStyle name="好_县区合并测算20080423(按照各省比重）_民生政策最低支出需求_财力性转移支付2010年预算参考数" xfId="741"/>
    <cellStyle name="好_县区合并测算20080423(按照各省比重）_县市旗测算-新科目（含人口规模效应）" xfId="742"/>
    <cellStyle name="好_县区合并测算20080423(按照各省比重）_县市旗测算-新科目（含人口规模效应）_财力性转移支付2010年预算参考数" xfId="743"/>
    <cellStyle name="好_县市旗测算20080508" xfId="744"/>
    <cellStyle name="好_县市旗测算20080508_不含人员经费系数" xfId="745"/>
    <cellStyle name="好_县市旗测算20080508_不含人员经费系数_财力性转移支付2010年预算参考数" xfId="746"/>
    <cellStyle name="好_县市旗测算20080508_财力性转移支付2010年预算参考数" xfId="747"/>
    <cellStyle name="好_县市旗测算20080508_民生政策最低支出需求" xfId="748"/>
    <cellStyle name="好_县市旗测算20080508_民生政策最低支出需求_财力性转移支付2010年预算参考数" xfId="749"/>
    <cellStyle name="好_县市旗测算20080508_县市旗测算-新科目（含人口规模效应）" xfId="750"/>
    <cellStyle name="好_县市旗测算20080508_县市旗测算-新科目（含人口规模效应）_财力性转移支付2010年预算参考数" xfId="751"/>
    <cellStyle name="好_县市旗测算-新科目（20080626）" xfId="752"/>
    <cellStyle name="好_县市旗测算-新科目（20080626）_不含人员经费系数" xfId="753"/>
    <cellStyle name="好_县市旗测算-新科目（20080626）_不含人员经费系数_财力性转移支付2010年预算参考数" xfId="754"/>
    <cellStyle name="好_县市旗测算-新科目（20080626）_财力性转移支付2010年预算参考数" xfId="755"/>
    <cellStyle name="好_县市旗测算-新科目（20080626）_民生政策最低支出需求" xfId="756"/>
    <cellStyle name="好_县市旗测算-新科目（20080626）_民生政策最低支出需求_财力性转移支付2010年预算参考数" xfId="757"/>
    <cellStyle name="好_县市旗测算-新科目（20080626）_县市旗测算-新科目（含人口规模效应）" xfId="758"/>
    <cellStyle name="好_县市旗测算-新科目（20080626）_县市旗测算-新科目（含人口规模效应）_财力性转移支付2010年预算参考数" xfId="759"/>
    <cellStyle name="好_县市旗测算-新科目（20080627）" xfId="760"/>
    <cellStyle name="好_县市旗测算-新科目（20080627）_不含人员经费系数" xfId="761"/>
    <cellStyle name="好_县市旗测算-新科目（20080627）_不含人员经费系数_财力性转移支付2010年预算参考数" xfId="762"/>
    <cellStyle name="好_县市旗测算-新科目（20080627）_财力性转移支付2010年预算参考数" xfId="763"/>
    <cellStyle name="好_县市旗测算-新科目（20080627）_民生政策最低支出需求" xfId="764"/>
    <cellStyle name="好_县市旗测算-新科目（20080627）_民生政策最低支出需求_财力性转移支付2010年预算参考数" xfId="765"/>
    <cellStyle name="好_县市旗测算-新科目（20080627）_县市旗测算-新科目（含人口规模效应）" xfId="766"/>
    <cellStyle name="好_县市旗测算-新科目（20080627）_县市旗测算-新科目（含人口规模效应）_财力性转移支付2010年预算参考数" xfId="767"/>
    <cellStyle name="好_一般预算支出口径剔除表" xfId="792"/>
    <cellStyle name="好_一般预算支出口径剔除表_财力性转移支付2010年预算参考数" xfId="793"/>
    <cellStyle name="好_云南 缺口县区测算(地方填报)" xfId="794"/>
    <cellStyle name="好_云南 缺口县区测算(地方填报)_财力性转移支付2010年预算参考数" xfId="795"/>
    <cellStyle name="好_云南省2008年转移支付测算——州市本级考核部分及政策性测算" xfId="796"/>
    <cellStyle name="好_云南省2008年转移支付测算——州市本级考核部分及政策性测算_财力性转移支付2010年预算参考数" xfId="797"/>
    <cellStyle name="好_重点民生支出需求测算表社保（农村低保）081112" xfId="798"/>
    <cellStyle name="好_自行调整差异系数顺序" xfId="799"/>
    <cellStyle name="好_自行调整差异系数顺序_财力性转移支付2010年预算参考数" xfId="800"/>
    <cellStyle name="好_总人口" xfId="801"/>
    <cellStyle name="好_总人口_财力性转移支付2010年预算参考数" xfId="802"/>
    <cellStyle name="后继超级链接" xfId="803"/>
    <cellStyle name="后继超链接" xfId="804"/>
    <cellStyle name="汇总" xfId="805" builtinId="25" customBuiltin="1"/>
    <cellStyle name="汇总 2" xfId="806"/>
    <cellStyle name="货币 2" xfId="807"/>
    <cellStyle name="计算" xfId="808" builtinId="22" customBuiltin="1"/>
    <cellStyle name="计算 2" xfId="809"/>
    <cellStyle name="检查单元格" xfId="810" builtinId="23" customBuiltin="1"/>
    <cellStyle name="检查单元格 2" xfId="811"/>
    <cellStyle name="解释性文本" xfId="812" builtinId="53" customBuiltin="1"/>
    <cellStyle name="解释性文本 2" xfId="813"/>
    <cellStyle name="警告文本" xfId="814" builtinId="11" customBuiltin="1"/>
    <cellStyle name="警告文本 2" xfId="815"/>
    <cellStyle name="链接单元格" xfId="816" builtinId="24" customBuiltin="1"/>
    <cellStyle name="链接单元格 2" xfId="817"/>
    <cellStyle name="霓付 [0]_ +Foil &amp; -FOIL &amp; PAPER" xfId="823"/>
    <cellStyle name="霓付_ +Foil &amp; -FOIL &amp; PAPER" xfId="824"/>
    <cellStyle name="烹拳 [0]_ +Foil &amp; -FOIL &amp; PAPER" xfId="825"/>
    <cellStyle name="烹拳_ +Foil &amp; -FOIL &amp; PAPER" xfId="826"/>
    <cellStyle name="普通_ 白土" xfId="827"/>
    <cellStyle name="千分位[0]_ 白土" xfId="828"/>
    <cellStyle name="千分位_ 白土" xfId="829"/>
    <cellStyle name="千位[0]_(人代会用)" xfId="830"/>
    <cellStyle name="千位_(人代会用)" xfId="831"/>
    <cellStyle name="千位分隔" xfId="832" builtinId="3"/>
    <cellStyle name="千位分隔 11" xfId="833"/>
    <cellStyle name="千位分隔 13" xfId="834"/>
    <cellStyle name="千位分隔 2" xfId="835"/>
    <cellStyle name="千位分隔 2 2" xfId="836"/>
    <cellStyle name="千位分隔 2 2 2" xfId="837"/>
    <cellStyle name="千位分隔 2 3" xfId="838"/>
    <cellStyle name="千位分隔 3" xfId="839"/>
    <cellStyle name="千位分隔 3 2" xfId="840"/>
    <cellStyle name="千位分隔 3 2 2" xfId="841"/>
    <cellStyle name="千位分隔 3 3" xfId="842"/>
    <cellStyle name="千位分隔 4" xfId="843"/>
    <cellStyle name="千位分隔 4 2" xfId="844"/>
    <cellStyle name="千位分隔 4 2 2" xfId="845"/>
    <cellStyle name="千位分隔 4 3" xfId="846"/>
    <cellStyle name="千位分隔 5" xfId="847"/>
    <cellStyle name="千位分隔 5 2" xfId="848"/>
    <cellStyle name="千位分隔 5 2 2" xfId="849"/>
    <cellStyle name="千位分隔 5 3" xfId="850"/>
    <cellStyle name="千位分隔 6" xfId="851"/>
    <cellStyle name="千位分隔 6 2" xfId="852"/>
    <cellStyle name="千位分隔 7" xfId="853"/>
    <cellStyle name="千位分隔 8" xfId="854"/>
    <cellStyle name="千位分隔[0]" xfId="855" builtinId="6"/>
    <cellStyle name="千位分隔[0] 2" xfId="856"/>
    <cellStyle name="千位分隔[0] 2 2" xfId="857"/>
    <cellStyle name="千位分隔[0] 3" xfId="858"/>
    <cellStyle name="千位分隔[0] 4" xfId="859"/>
    <cellStyle name="千位分隔_20151228 2016预算草案中转移支付部分 崔填执行(1)" xfId="860"/>
    <cellStyle name="千位分季_新建 Microsoft Excel 工作表" xfId="861"/>
    <cellStyle name="钎霖_4岿角利" xfId="862"/>
    <cellStyle name="强调 1" xfId="863"/>
    <cellStyle name="强调 2" xfId="864"/>
    <cellStyle name="强调 3" xfId="865"/>
    <cellStyle name="强调文字颜色 1" xfId="866" builtinId="29" customBuiltin="1"/>
    <cellStyle name="强调文字颜色 1 2" xfId="867"/>
    <cellStyle name="强调文字颜色 2" xfId="868" builtinId="33" customBuiltin="1"/>
    <cellStyle name="强调文字颜色 2 2" xfId="869"/>
    <cellStyle name="强调文字颜色 3" xfId="870" builtinId="37" customBuiltin="1"/>
    <cellStyle name="强调文字颜色 3 2" xfId="871"/>
    <cellStyle name="强调文字颜色 4" xfId="872" builtinId="41" customBuiltin="1"/>
    <cellStyle name="强调文字颜色 4 2" xfId="873"/>
    <cellStyle name="强调文字颜色 5" xfId="874" builtinId="45" customBuiltin="1"/>
    <cellStyle name="强调文字颜色 5 2" xfId="875"/>
    <cellStyle name="强调文字颜色 6" xfId="876" builtinId="49" customBuiltin="1"/>
    <cellStyle name="强调文字颜色 6 2" xfId="877"/>
    <cellStyle name="适中" xfId="878" builtinId="28" customBuiltin="1"/>
    <cellStyle name="适中 2" xfId="879"/>
    <cellStyle name="输出" xfId="880" builtinId="21" customBuiltin="1"/>
    <cellStyle name="输出 2" xfId="881"/>
    <cellStyle name="输入" xfId="882" builtinId="20" customBuiltin="1"/>
    <cellStyle name="输入 2" xfId="883"/>
    <cellStyle name="数字" xfId="884"/>
    <cellStyle name="未定义" xfId="885"/>
    <cellStyle name="小数" xfId="886"/>
    <cellStyle name="样式 1" xfId="887"/>
    <cellStyle name="注释" xfId="888" builtinId="10" customBuiltin="1"/>
    <cellStyle name="注释 2" xfId="889"/>
    <cellStyle name="콤마 [0]_BOILER-CO1" xfId="818"/>
    <cellStyle name="콤마_BOILER-CO1" xfId="819"/>
    <cellStyle name="통화 [0]_BOILER-CO1" xfId="820"/>
    <cellStyle name="통화_BOILER-CO1" xfId="821"/>
    <cellStyle name="표준_0N-HANDLING " xfId="82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M13"/>
  <sheetViews>
    <sheetView workbookViewId="0">
      <selection activeCell="L12" sqref="L12"/>
    </sheetView>
  </sheetViews>
  <sheetFormatPr defaultRowHeight="14.25"/>
  <sheetData>
    <row r="1" spans="1:13" ht="20.25">
      <c r="A1" s="151" t="s">
        <v>284</v>
      </c>
    </row>
    <row r="13" spans="1:13" ht="39">
      <c r="A13" s="310" t="s">
        <v>1148</v>
      </c>
      <c r="B13" s="310"/>
      <c r="C13" s="310"/>
      <c r="D13" s="310"/>
      <c r="E13" s="310"/>
      <c r="F13" s="310"/>
      <c r="G13" s="310"/>
      <c r="H13" s="310"/>
      <c r="I13" s="310"/>
      <c r="J13" s="310"/>
      <c r="K13" s="310"/>
      <c r="L13" s="310"/>
      <c r="M13" s="310"/>
    </row>
  </sheetData>
  <mergeCells count="1">
    <mergeCell ref="A13:M13"/>
  </mergeCells>
  <phoneticPr fontId="4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9"/>
  <sheetViews>
    <sheetView showGridLines="0" showZeros="0" workbookViewId="0">
      <selection activeCell="A16" sqref="A16"/>
    </sheetView>
  </sheetViews>
  <sheetFormatPr defaultColWidth="9.125" defaultRowHeight="14.25"/>
  <cols>
    <col min="1" max="1" width="40" style="156" customWidth="1"/>
    <col min="2" max="2" width="22.375" style="156" customWidth="1"/>
    <col min="3" max="16384" width="9.125" style="159"/>
  </cols>
  <sheetData>
    <row r="1" spans="1:5" s="156" customFormat="1" ht="33.950000000000003" customHeight="1">
      <c r="A1" s="338" t="s">
        <v>1170</v>
      </c>
      <c r="B1" s="338"/>
      <c r="C1" s="155"/>
      <c r="D1" s="155"/>
      <c r="E1" s="155"/>
    </row>
    <row r="2" spans="1:5" s="156" customFormat="1" ht="17.649999999999999" customHeight="1">
      <c r="A2" s="338"/>
      <c r="B2" s="338"/>
      <c r="C2" s="155"/>
      <c r="D2" s="155"/>
      <c r="E2" s="155"/>
    </row>
    <row r="3" spans="1:5" s="156" customFormat="1" ht="17.649999999999999" customHeight="1">
      <c r="A3" s="161"/>
      <c r="B3" s="161"/>
      <c r="C3" s="155"/>
      <c r="D3" s="155"/>
      <c r="E3" s="155"/>
    </row>
    <row r="4" spans="1:5" s="156" customFormat="1" ht="17.649999999999999" customHeight="1">
      <c r="A4" s="156" t="s">
        <v>609</v>
      </c>
      <c r="B4" s="166" t="s">
        <v>351</v>
      </c>
      <c r="C4" s="155"/>
      <c r="D4" s="155"/>
      <c r="E4" s="155"/>
    </row>
    <row r="5" spans="1:5" s="156" customFormat="1" ht="30" customHeight="1">
      <c r="A5" s="172" t="s">
        <v>352</v>
      </c>
      <c r="B5" s="173" t="s">
        <v>294</v>
      </c>
      <c r="C5" s="155"/>
      <c r="D5" s="155"/>
      <c r="E5" s="155"/>
    </row>
    <row r="6" spans="1:5" s="156" customFormat="1" ht="25.5" customHeight="1">
      <c r="A6" s="174" t="s">
        <v>295</v>
      </c>
      <c r="B6" s="157"/>
      <c r="C6" s="155"/>
      <c r="D6" s="155"/>
      <c r="E6" s="155"/>
    </row>
    <row r="7" spans="1:5" s="156" customFormat="1" ht="25.5" customHeight="1">
      <c r="A7" s="163" t="s">
        <v>296</v>
      </c>
      <c r="B7" s="157"/>
      <c r="C7" s="155"/>
      <c r="D7" s="155"/>
      <c r="E7" s="155"/>
    </row>
    <row r="8" spans="1:5" s="156" customFormat="1" ht="25.5" customHeight="1">
      <c r="A8" s="163" t="s">
        <v>297</v>
      </c>
      <c r="B8" s="157"/>
      <c r="C8" s="155"/>
      <c r="D8" s="155"/>
      <c r="E8" s="155"/>
    </row>
    <row r="9" spans="1:5" s="156" customFormat="1" ht="25.5" customHeight="1">
      <c r="A9" s="163" t="s">
        <v>298</v>
      </c>
      <c r="B9" s="157"/>
      <c r="C9" s="155"/>
      <c r="D9" s="155"/>
      <c r="E9" s="155"/>
    </row>
    <row r="10" spans="1:5" s="156" customFormat="1" ht="25.5" customHeight="1">
      <c r="A10" s="163" t="s">
        <v>299</v>
      </c>
      <c r="B10" s="157"/>
      <c r="C10" s="155"/>
      <c r="D10" s="155"/>
      <c r="E10" s="155"/>
    </row>
    <row r="11" spans="1:5" s="156" customFormat="1" ht="25.5" customHeight="1">
      <c r="A11" s="163" t="s">
        <v>300</v>
      </c>
      <c r="B11" s="157"/>
      <c r="C11" s="155"/>
      <c r="D11" s="155"/>
      <c r="E11" s="155"/>
    </row>
    <row r="12" spans="1:5" s="156" customFormat="1" ht="25.5" customHeight="1">
      <c r="A12" s="163" t="s">
        <v>301</v>
      </c>
      <c r="B12" s="157"/>
      <c r="C12" s="155"/>
      <c r="D12" s="155"/>
      <c r="E12" s="155"/>
    </row>
    <row r="13" spans="1:5" s="156" customFormat="1" ht="25.5" customHeight="1">
      <c r="A13" s="164" t="s">
        <v>302</v>
      </c>
      <c r="B13" s="157">
        <v>0</v>
      </c>
      <c r="C13" s="155"/>
      <c r="D13" s="155"/>
      <c r="E13" s="155"/>
    </row>
    <row r="14" spans="1:5" s="156" customFormat="1" ht="25.5" customHeight="1">
      <c r="A14" s="163" t="s">
        <v>303</v>
      </c>
      <c r="B14" s="157"/>
      <c r="C14" s="155"/>
      <c r="D14" s="155"/>
      <c r="E14" s="155"/>
    </row>
    <row r="15" spans="1:5" s="156" customFormat="1" ht="25.5" customHeight="1">
      <c r="A15" s="158"/>
      <c r="B15" s="157"/>
      <c r="C15" s="155"/>
      <c r="D15" s="155"/>
      <c r="E15" s="155"/>
    </row>
    <row r="16" spans="1:5" s="156" customFormat="1" ht="15">
      <c r="A16" s="39" t="s">
        <v>1171</v>
      </c>
      <c r="B16" s="155"/>
      <c r="C16" s="155"/>
      <c r="D16" s="155"/>
      <c r="E16" s="155"/>
    </row>
    <row r="17" spans="1:5">
      <c r="A17" s="155"/>
      <c r="B17" s="155"/>
      <c r="C17" s="103"/>
      <c r="D17" s="103"/>
      <c r="E17" s="103"/>
    </row>
    <row r="18" spans="1:5">
      <c r="A18" s="155"/>
      <c r="B18" s="155"/>
      <c r="C18" s="103"/>
      <c r="D18" s="103"/>
      <c r="E18" s="103"/>
    </row>
    <row r="19" spans="1:5">
      <c r="A19" s="155"/>
      <c r="B19" s="155"/>
      <c r="C19" s="103"/>
      <c r="D19" s="103"/>
      <c r="E19" s="103"/>
    </row>
    <row r="20" spans="1:5">
      <c r="A20" s="155"/>
      <c r="B20" s="155"/>
      <c r="C20" s="103"/>
      <c r="D20" s="103"/>
      <c r="E20" s="103"/>
    </row>
    <row r="21" spans="1:5">
      <c r="A21" s="155"/>
      <c r="B21" s="155"/>
      <c r="C21" s="103"/>
      <c r="D21" s="103"/>
      <c r="E21" s="103"/>
    </row>
    <row r="22" spans="1:5">
      <c r="A22" s="155"/>
      <c r="B22" s="155"/>
      <c r="C22" s="103"/>
      <c r="D22" s="103"/>
      <c r="E22" s="103"/>
    </row>
    <row r="23" spans="1:5">
      <c r="A23" s="155"/>
      <c r="B23" s="155"/>
      <c r="C23" s="103"/>
      <c r="D23" s="103"/>
      <c r="E23" s="103"/>
    </row>
    <row r="24" spans="1:5">
      <c r="A24" s="155"/>
      <c r="B24" s="155"/>
      <c r="C24" s="103"/>
      <c r="D24" s="103"/>
      <c r="E24" s="103"/>
    </row>
    <row r="25" spans="1:5">
      <c r="A25" s="155"/>
      <c r="B25" s="155"/>
      <c r="C25" s="103"/>
      <c r="D25" s="103"/>
      <c r="E25" s="103"/>
    </row>
    <row r="26" spans="1:5">
      <c r="A26" s="155"/>
      <c r="B26" s="155"/>
      <c r="C26" s="103"/>
      <c r="D26" s="103"/>
      <c r="E26" s="103"/>
    </row>
    <row r="27" spans="1:5">
      <c r="A27" s="155"/>
      <c r="B27" s="155"/>
      <c r="C27" s="103"/>
      <c r="D27" s="103"/>
      <c r="E27" s="103"/>
    </row>
    <row r="28" spans="1:5">
      <c r="A28" s="155"/>
      <c r="B28" s="155"/>
      <c r="C28" s="103"/>
      <c r="D28" s="103"/>
      <c r="E28" s="103"/>
    </row>
    <row r="29" spans="1:5">
      <c r="A29" s="155"/>
      <c r="B29" s="155"/>
      <c r="C29" s="103"/>
      <c r="D29" s="103"/>
      <c r="E29" s="103"/>
    </row>
  </sheetData>
  <mergeCells count="1">
    <mergeCell ref="A1:B2"/>
  </mergeCells>
  <phoneticPr fontId="43" type="noConversion"/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 enableFormatConditionsCalculation="0"/>
  <dimension ref="A1:G21"/>
  <sheetViews>
    <sheetView showGridLines="0" showZeros="0" zoomScale="115" zoomScaleNormal="85" zoomScaleSheetLayoutView="100" workbookViewId="0">
      <selection activeCell="E6" sqref="E6"/>
    </sheetView>
  </sheetViews>
  <sheetFormatPr defaultRowHeight="14.25"/>
  <cols>
    <col min="1" max="1" width="50.25" style="59" customWidth="1"/>
    <col min="2" max="4" width="27.25" style="59" customWidth="1"/>
    <col min="5" max="7" width="13.875" style="59" customWidth="1"/>
    <col min="8" max="16384" width="9" style="59"/>
  </cols>
  <sheetData>
    <row r="1" spans="1:7" s="51" customFormat="1" ht="48" customHeight="1">
      <c r="A1" s="340" t="s">
        <v>1155</v>
      </c>
      <c r="B1" s="340"/>
      <c r="C1" s="340"/>
      <c r="D1" s="340"/>
    </row>
    <row r="2" spans="1:7" s="52" customFormat="1">
      <c r="A2" s="128" t="s">
        <v>610</v>
      </c>
      <c r="B2" s="53"/>
      <c r="D2" s="53" t="s">
        <v>169</v>
      </c>
      <c r="G2" s="53"/>
    </row>
    <row r="3" spans="1:7" s="54" customFormat="1" ht="34.5" customHeight="1">
      <c r="A3" s="320" t="s">
        <v>170</v>
      </c>
      <c r="B3" s="339" t="s">
        <v>172</v>
      </c>
      <c r="C3" s="339"/>
      <c r="D3" s="339"/>
    </row>
    <row r="4" spans="1:7" s="54" customFormat="1" ht="34.5" customHeight="1">
      <c r="A4" s="320"/>
      <c r="B4" s="167" t="s">
        <v>173</v>
      </c>
      <c r="C4" s="167" t="s">
        <v>171</v>
      </c>
      <c r="D4" s="168" t="s">
        <v>250</v>
      </c>
    </row>
    <row r="5" spans="1:7" s="56" customFormat="1" ht="30.75" customHeight="1">
      <c r="A5" s="148" t="s">
        <v>1156</v>
      </c>
      <c r="B5" s="301">
        <v>65900</v>
      </c>
      <c r="C5" s="301">
        <v>65900</v>
      </c>
      <c r="D5" s="55"/>
    </row>
    <row r="6" spans="1:7" s="56" customFormat="1" ht="30.75" customHeight="1">
      <c r="A6" s="148" t="s">
        <v>1157</v>
      </c>
      <c r="B6" s="302">
        <v>66000</v>
      </c>
      <c r="C6" s="302">
        <v>66000</v>
      </c>
      <c r="D6" s="55"/>
    </row>
    <row r="7" spans="1:7" s="56" customFormat="1" ht="30.75" customHeight="1">
      <c r="A7" s="148" t="s">
        <v>1158</v>
      </c>
      <c r="B7" s="302"/>
      <c r="C7" s="302"/>
      <c r="D7" s="55"/>
    </row>
    <row r="8" spans="1:7" s="56" customFormat="1" ht="30.75" customHeight="1">
      <c r="A8" s="148" t="s">
        <v>1159</v>
      </c>
      <c r="B8" s="302"/>
      <c r="C8" s="302"/>
      <c r="D8" s="55"/>
    </row>
    <row r="9" spans="1:7" s="56" customFormat="1" ht="30.75" customHeight="1">
      <c r="A9" s="148" t="s">
        <v>1160</v>
      </c>
      <c r="B9" s="302">
        <v>65900</v>
      </c>
      <c r="C9" s="302">
        <v>65900</v>
      </c>
      <c r="D9" s="55"/>
    </row>
    <row r="10" spans="1:7" s="57" customFormat="1" ht="42.75" customHeight="1">
      <c r="A10" s="341"/>
      <c r="B10" s="342"/>
      <c r="C10" s="342"/>
      <c r="D10" s="343"/>
    </row>
    <row r="11" spans="1:7" s="58" customFormat="1" ht="24.6" customHeight="1"/>
    <row r="12" spans="1:7" s="58" customFormat="1" ht="24.6" customHeight="1"/>
    <row r="13" spans="1:7" ht="24.6" customHeight="1"/>
    <row r="14" spans="1:7" ht="24.6" customHeight="1"/>
    <row r="15" spans="1:7" ht="24.6" customHeight="1"/>
    <row r="16" spans="1:7" ht="24.6" customHeight="1"/>
    <row r="17" ht="24.6" customHeight="1"/>
    <row r="18" ht="24.6" customHeight="1"/>
    <row r="19" ht="24.6" customHeight="1"/>
    <row r="20" ht="24.6" customHeight="1"/>
    <row r="21" ht="24.6" customHeight="1"/>
  </sheetData>
  <mergeCells count="4">
    <mergeCell ref="A3:A4"/>
    <mergeCell ref="B3:D3"/>
    <mergeCell ref="A1:D1"/>
    <mergeCell ref="A10:D10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indexed="10"/>
  </sheetPr>
  <dimension ref="A1:K39"/>
  <sheetViews>
    <sheetView showGridLines="0" zoomScale="55" zoomScaleNormal="50" zoomScaleSheetLayoutView="85" workbookViewId="0">
      <selection activeCell="V11" sqref="V11"/>
    </sheetView>
  </sheetViews>
  <sheetFormatPr defaultRowHeight="14.25"/>
  <cols>
    <col min="1" max="5" width="9" style="72"/>
    <col min="6" max="6" width="26.375" style="72" bestFit="1" customWidth="1"/>
    <col min="7" max="16384" width="9" style="72"/>
  </cols>
  <sheetData>
    <row r="1" spans="1:11">
      <c r="J1" s="313"/>
      <c r="K1" s="313"/>
    </row>
    <row r="2" spans="1:11" ht="71.25" customHeight="1">
      <c r="A2" s="314"/>
      <c r="B2" s="314"/>
      <c r="C2" s="314"/>
      <c r="D2" s="73"/>
      <c r="E2" s="73"/>
      <c r="J2" s="315"/>
      <c r="K2" s="315"/>
    </row>
    <row r="3" spans="1:11" ht="71.25" customHeight="1">
      <c r="A3" s="109"/>
      <c r="B3" s="109"/>
      <c r="C3" s="109"/>
      <c r="D3" s="73"/>
      <c r="E3" s="73"/>
      <c r="J3" s="110"/>
      <c r="K3" s="110"/>
    </row>
    <row r="4" spans="1:11" ht="157.5" customHeight="1">
      <c r="A4" s="316" t="s">
        <v>226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6" spans="1:11" ht="14.25" customHeight="1">
      <c r="E6" s="317"/>
      <c r="F6" s="317"/>
      <c r="G6" s="317"/>
    </row>
    <row r="7" spans="1:11" ht="14.25" customHeight="1">
      <c r="E7" s="317"/>
      <c r="F7" s="317"/>
      <c r="G7" s="317"/>
    </row>
    <row r="8" spans="1:11" ht="14.25" customHeight="1">
      <c r="E8" s="317"/>
      <c r="F8" s="317"/>
      <c r="G8" s="317"/>
    </row>
    <row r="9" spans="1:11" ht="6" customHeight="1">
      <c r="A9" s="318"/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idden="1">
      <c r="A10" s="318"/>
      <c r="B10" s="318"/>
      <c r="C10" s="318"/>
      <c r="D10" s="318"/>
      <c r="E10" s="318"/>
      <c r="F10" s="318"/>
      <c r="G10" s="318"/>
      <c r="H10" s="318"/>
      <c r="I10" s="318"/>
      <c r="J10" s="318"/>
      <c r="K10" s="318"/>
    </row>
    <row r="11" spans="1:11" hidden="1">
      <c r="A11" s="318"/>
      <c r="B11" s="318"/>
      <c r="C11" s="318"/>
      <c r="D11" s="318"/>
      <c r="E11" s="318"/>
      <c r="F11" s="318"/>
      <c r="G11" s="318"/>
      <c r="H11" s="318"/>
      <c r="I11" s="318"/>
      <c r="J11" s="318"/>
      <c r="K11" s="318"/>
    </row>
    <row r="12" spans="1:11" hidden="1">
      <c r="A12" s="318"/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spans="1:11">
      <c r="A13" s="318"/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>
      <c r="A14" s="318"/>
      <c r="B14" s="318"/>
      <c r="C14" s="318"/>
      <c r="D14" s="318"/>
      <c r="E14" s="318"/>
      <c r="F14" s="318"/>
      <c r="G14" s="318"/>
      <c r="H14" s="318"/>
      <c r="I14" s="318"/>
      <c r="J14" s="318"/>
      <c r="K14" s="318"/>
    </row>
    <row r="15" spans="1:11">
      <c r="A15" s="318"/>
      <c r="B15" s="318"/>
      <c r="C15" s="318"/>
      <c r="D15" s="318"/>
      <c r="E15" s="318"/>
      <c r="F15" s="318"/>
      <c r="G15" s="318"/>
      <c r="H15" s="318"/>
      <c r="I15" s="318"/>
      <c r="J15" s="318"/>
      <c r="K15" s="318"/>
    </row>
    <row r="16" spans="1:11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</row>
    <row r="17" spans="1:11">
      <c r="A17" s="318"/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22" spans="1:11" ht="101.25" customHeight="1"/>
    <row r="23" spans="1:11" ht="11.25" customHeight="1"/>
    <row r="26" spans="1:11" ht="27">
      <c r="F26" s="74"/>
    </row>
    <row r="28" spans="1:11" ht="47.2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 ht="35.25">
      <c r="A29" s="75"/>
      <c r="B29" s="75"/>
      <c r="C29" s="75"/>
      <c r="D29" s="75"/>
      <c r="E29" s="75"/>
      <c r="F29" s="76"/>
      <c r="G29" s="75"/>
      <c r="H29" s="75"/>
      <c r="I29" s="75"/>
      <c r="J29" s="75"/>
      <c r="K29" s="75"/>
    </row>
    <row r="30" spans="1:11" ht="35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35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ht="35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15.7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>
      <c r="A34" s="311"/>
      <c r="B34" s="312"/>
      <c r="C34" s="312"/>
      <c r="D34" s="312"/>
      <c r="E34" s="312"/>
      <c r="F34" s="312"/>
      <c r="G34" s="312"/>
      <c r="H34" s="312"/>
      <c r="I34" s="312"/>
      <c r="J34" s="312"/>
      <c r="K34" s="312"/>
    </row>
    <row r="35" spans="1:11" ht="35.25" customHeight="1">
      <c r="A35" s="312"/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 ht="3.75" customHeight="1">
      <c r="F36" s="78"/>
      <c r="G36" s="78"/>
      <c r="H36" s="78"/>
      <c r="I36" s="78"/>
      <c r="J36" s="78"/>
      <c r="K36" s="78"/>
    </row>
    <row r="37" spans="1:11" ht="14.25" hidden="1" customHeight="1">
      <c r="F37" s="78"/>
      <c r="G37" s="78"/>
      <c r="H37" s="78"/>
      <c r="I37" s="78"/>
      <c r="J37" s="78"/>
      <c r="K37" s="78"/>
    </row>
    <row r="38" spans="1:11" ht="14.25" hidden="1" customHeight="1">
      <c r="F38" s="78"/>
      <c r="G38" s="78"/>
      <c r="H38" s="78"/>
      <c r="I38" s="78"/>
      <c r="J38" s="78"/>
      <c r="K38" s="78"/>
    </row>
    <row r="39" spans="1:11" ht="23.25" customHeight="1">
      <c r="F39" s="78"/>
      <c r="G39" s="78"/>
      <c r="H39" s="78"/>
      <c r="I39" s="78"/>
      <c r="J39" s="78"/>
      <c r="K39" s="78"/>
    </row>
  </sheetData>
  <mergeCells count="7">
    <mergeCell ref="A34:K35"/>
    <mergeCell ref="J1:K1"/>
    <mergeCell ref="A2:C2"/>
    <mergeCell ref="J2:K2"/>
    <mergeCell ref="A4:K4"/>
    <mergeCell ref="E6:G8"/>
    <mergeCell ref="A9:K17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 enableFormatConditionsCalculation="0"/>
  <dimension ref="A1:J18"/>
  <sheetViews>
    <sheetView showGridLines="0" showZeros="0" topLeftCell="A4" zoomScaleNormal="70" zoomScaleSheetLayoutView="100" workbookViewId="0">
      <selection activeCell="J14" sqref="J14"/>
    </sheetView>
  </sheetViews>
  <sheetFormatPr defaultRowHeight="14.25"/>
  <cols>
    <col min="1" max="1" width="37.5" style="2" customWidth="1"/>
    <col min="2" max="4" width="15.125" style="3" customWidth="1"/>
    <col min="5" max="5" width="12.25" style="3" customWidth="1"/>
    <col min="6" max="6" width="12.25" style="9" customWidth="1"/>
    <col min="7" max="7" width="10.75" style="2" bestFit="1" customWidth="1"/>
    <col min="8" max="16384" width="9" style="2"/>
  </cols>
  <sheetData>
    <row r="1" spans="1:10" s="1" customFormat="1" ht="48" customHeight="1">
      <c r="A1" s="319" t="s">
        <v>1121</v>
      </c>
      <c r="B1" s="319"/>
      <c r="C1" s="319"/>
      <c r="D1" s="319"/>
      <c r="E1" s="319"/>
      <c r="F1" s="319"/>
    </row>
    <row r="2" spans="1:10">
      <c r="A2" s="128" t="s">
        <v>611</v>
      </c>
      <c r="F2" s="4" t="s">
        <v>216</v>
      </c>
    </row>
    <row r="3" spans="1:10" ht="20.100000000000001" customHeight="1">
      <c r="A3" s="320" t="s">
        <v>113</v>
      </c>
      <c r="B3" s="323" t="s">
        <v>328</v>
      </c>
      <c r="C3" s="321" t="s">
        <v>114</v>
      </c>
      <c r="D3" s="323" t="s">
        <v>326</v>
      </c>
      <c r="E3" s="323" t="s">
        <v>304</v>
      </c>
      <c r="F3" s="323" t="s">
        <v>305</v>
      </c>
    </row>
    <row r="4" spans="1:10" s="6" customFormat="1" ht="20.100000000000001" customHeight="1">
      <c r="A4" s="320"/>
      <c r="B4" s="322"/>
      <c r="C4" s="322"/>
      <c r="D4" s="324"/>
      <c r="E4" s="324"/>
      <c r="F4" s="324"/>
    </row>
    <row r="5" spans="1:10" ht="39.75" customHeight="1">
      <c r="A5" s="89" t="s">
        <v>217</v>
      </c>
      <c r="B5" s="18"/>
      <c r="C5" s="130"/>
      <c r="D5" s="130"/>
      <c r="E5" s="130"/>
      <c r="F5" s="131"/>
      <c r="I5" s="9"/>
      <c r="J5" s="9"/>
    </row>
    <row r="6" spans="1:10" ht="39.75" customHeight="1">
      <c r="A6" s="17" t="s">
        <v>218</v>
      </c>
      <c r="B6" s="18"/>
      <c r="C6" s="130"/>
      <c r="D6" s="130"/>
      <c r="E6" s="130"/>
      <c r="F6" s="131"/>
      <c r="I6" s="9"/>
      <c r="J6" s="9"/>
    </row>
    <row r="7" spans="1:10" ht="39.75" customHeight="1">
      <c r="A7" s="10" t="s">
        <v>219</v>
      </c>
      <c r="B7" s="18"/>
      <c r="C7" s="130"/>
      <c r="D7" s="130"/>
      <c r="E7" s="130"/>
      <c r="F7" s="131"/>
      <c r="I7" s="9"/>
    </row>
    <row r="8" spans="1:10" ht="39.75" customHeight="1">
      <c r="A8" s="10" t="s">
        <v>220</v>
      </c>
      <c r="B8" s="18"/>
      <c r="C8" s="130"/>
      <c r="D8" s="130"/>
      <c r="E8" s="130"/>
      <c r="F8" s="131"/>
      <c r="I8" s="9"/>
    </row>
    <row r="9" spans="1:10" ht="39.75" customHeight="1">
      <c r="A9" s="17" t="s">
        <v>221</v>
      </c>
      <c r="B9" s="18"/>
      <c r="C9" s="130"/>
      <c r="D9" s="130"/>
      <c r="E9" s="130"/>
      <c r="F9" s="131"/>
      <c r="I9" s="9"/>
    </row>
    <row r="10" spans="1:10" ht="39.75" customHeight="1" thickBot="1">
      <c r="A10" s="90" t="s">
        <v>306</v>
      </c>
      <c r="B10" s="111"/>
      <c r="C10" s="143"/>
      <c r="D10" s="143"/>
      <c r="E10" s="143"/>
      <c r="F10" s="144"/>
      <c r="I10" s="9"/>
    </row>
    <row r="11" spans="1:10" ht="39.75" customHeight="1" thickTop="1">
      <c r="A11" s="139" t="s">
        <v>222</v>
      </c>
      <c r="B11" s="140"/>
      <c r="C11" s="141"/>
      <c r="D11" s="141"/>
      <c r="E11" s="141"/>
      <c r="F11" s="142"/>
    </row>
    <row r="12" spans="1:10" ht="39.75" customHeight="1">
      <c r="A12" s="91" t="s">
        <v>0</v>
      </c>
      <c r="B12" s="18"/>
      <c r="C12" s="214"/>
      <c r="D12" s="214">
        <v>1802</v>
      </c>
      <c r="E12" s="217"/>
      <c r="F12" s="217">
        <v>30</v>
      </c>
    </row>
    <row r="13" spans="1:10" ht="39.75" customHeight="1">
      <c r="A13" s="91" t="s">
        <v>223</v>
      </c>
      <c r="B13" s="18"/>
      <c r="C13" s="214"/>
      <c r="D13" s="214">
        <v>266</v>
      </c>
      <c r="E13" s="217"/>
      <c r="F13" s="217">
        <v>100</v>
      </c>
    </row>
    <row r="14" spans="1:10" s="19" customFormat="1" ht="39.75" customHeight="1">
      <c r="A14" s="91" t="s">
        <v>224</v>
      </c>
      <c r="B14" s="18"/>
      <c r="C14" s="214"/>
      <c r="D14" s="214"/>
      <c r="E14" s="217"/>
      <c r="F14" s="217"/>
      <c r="G14" s="49"/>
    </row>
    <row r="15" spans="1:10" s="19" customFormat="1" ht="39.75" customHeight="1">
      <c r="A15" s="17" t="s">
        <v>1</v>
      </c>
      <c r="B15" s="18"/>
      <c r="C15" s="214"/>
      <c r="D15" s="214">
        <v>190000</v>
      </c>
      <c r="E15" s="217"/>
      <c r="F15" s="217"/>
      <c r="G15" s="49"/>
    </row>
    <row r="16" spans="1:10" ht="39.75" customHeight="1">
      <c r="A16" s="92" t="s">
        <v>225</v>
      </c>
      <c r="B16" s="18"/>
      <c r="C16" s="214">
        <f>C12+C13</f>
        <v>0</v>
      </c>
      <c r="D16" s="214">
        <f>D12+D13+D15</f>
        <v>192068</v>
      </c>
      <c r="E16" s="217"/>
      <c r="F16" s="217">
        <v>2974</v>
      </c>
    </row>
    <row r="17" ht="15" customHeight="1"/>
    <row r="18" ht="15" customHeight="1"/>
  </sheetData>
  <mergeCells count="7">
    <mergeCell ref="A3:A4"/>
    <mergeCell ref="A1:F1"/>
    <mergeCell ref="B3:B4"/>
    <mergeCell ref="C3:C4"/>
    <mergeCell ref="D3:D4"/>
    <mergeCell ref="E3:E4"/>
    <mergeCell ref="F3:F4"/>
  </mergeCells>
  <phoneticPr fontId="43" type="noConversion"/>
  <printOptions horizontalCentered="1" verticalCentered="1"/>
  <pageMargins left="0.59055118110236227" right="0.59055118110236227" top="0.52" bottom="0.42" header="0.28999999999999998" footer="0.16"/>
  <pageSetup paperSize="9" scale="7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 enableFormatConditionsCalculation="0"/>
  <dimension ref="A1:F16"/>
  <sheetViews>
    <sheetView showGridLines="0" showZeros="0" zoomScaleNormal="70" zoomScaleSheetLayoutView="100" workbookViewId="0">
      <selection activeCell="D8" sqref="D8"/>
    </sheetView>
  </sheetViews>
  <sheetFormatPr defaultRowHeight="14.25"/>
  <cols>
    <col min="1" max="1" width="46.625" style="28" customWidth="1"/>
    <col min="2" max="2" width="12.625" style="28" customWidth="1"/>
    <col min="3" max="3" width="12.75" style="28" customWidth="1"/>
    <col min="4" max="4" width="11.875" style="28" customWidth="1"/>
    <col min="5" max="6" width="11" style="28" customWidth="1"/>
    <col min="7" max="16384" width="9" style="28"/>
  </cols>
  <sheetData>
    <row r="1" spans="1:6" s="21" customFormat="1" ht="48" customHeight="1">
      <c r="A1" s="328" t="s">
        <v>1122</v>
      </c>
      <c r="B1" s="328"/>
      <c r="C1" s="328"/>
      <c r="D1" s="328"/>
      <c r="E1" s="328"/>
      <c r="F1" s="328"/>
    </row>
    <row r="2" spans="1:6" s="22" customFormat="1">
      <c r="A2" s="128" t="s">
        <v>612</v>
      </c>
      <c r="F2" s="96" t="s">
        <v>162</v>
      </c>
    </row>
    <row r="3" spans="1:6" s="22" customFormat="1" ht="20.100000000000001" customHeight="1">
      <c r="A3" s="320" t="s">
        <v>113</v>
      </c>
      <c r="B3" s="321" t="s">
        <v>79</v>
      </c>
      <c r="C3" s="321" t="s">
        <v>114</v>
      </c>
      <c r="D3" s="323" t="s">
        <v>326</v>
      </c>
      <c r="E3" s="323" t="s">
        <v>304</v>
      </c>
      <c r="F3" s="323" t="s">
        <v>305</v>
      </c>
    </row>
    <row r="4" spans="1:6" s="25" customFormat="1" ht="20.100000000000001" customHeight="1">
      <c r="A4" s="320"/>
      <c r="B4" s="322"/>
      <c r="C4" s="322"/>
      <c r="D4" s="324"/>
      <c r="E4" s="324"/>
      <c r="F4" s="324"/>
    </row>
    <row r="5" spans="1:6" ht="29.25" customHeight="1">
      <c r="A5" s="26" t="s">
        <v>227</v>
      </c>
      <c r="B5" s="35"/>
      <c r="C5" s="194">
        <v>192068</v>
      </c>
      <c r="D5" s="194">
        <v>191987</v>
      </c>
      <c r="E5" s="218">
        <v>100</v>
      </c>
      <c r="F5" s="218">
        <v>3101</v>
      </c>
    </row>
    <row r="6" spans="1:6" ht="29.25" customHeight="1">
      <c r="A6" s="97" t="s">
        <v>232</v>
      </c>
      <c r="B6" s="35"/>
      <c r="C6" s="195"/>
      <c r="D6" s="195"/>
      <c r="E6" s="219"/>
      <c r="F6" s="219"/>
    </row>
    <row r="7" spans="1:6" ht="29.25" customHeight="1">
      <c r="A7" s="97" t="s">
        <v>233</v>
      </c>
      <c r="B7" s="35"/>
      <c r="C7" s="195"/>
      <c r="D7" s="195"/>
      <c r="E7" s="219"/>
      <c r="F7" s="219"/>
    </row>
    <row r="8" spans="1:6" ht="29.25" customHeight="1">
      <c r="A8" s="97" t="s">
        <v>234</v>
      </c>
      <c r="B8" s="35"/>
      <c r="C8" s="257">
        <v>190081</v>
      </c>
      <c r="D8" s="257">
        <v>190000</v>
      </c>
      <c r="E8" s="219">
        <v>100</v>
      </c>
      <c r="F8" s="219">
        <v>4524</v>
      </c>
    </row>
    <row r="9" spans="1:6" ht="29.25" customHeight="1">
      <c r="A9" s="97" t="s">
        <v>228</v>
      </c>
      <c r="B9" s="35"/>
      <c r="C9" s="195"/>
      <c r="D9" s="195"/>
      <c r="E9" s="219"/>
      <c r="F9" s="219"/>
    </row>
    <row r="10" spans="1:6" ht="29.25" customHeight="1">
      <c r="A10" s="97" t="s">
        <v>235</v>
      </c>
      <c r="B10" s="35"/>
      <c r="C10" s="196"/>
      <c r="D10" s="196"/>
      <c r="E10" s="220"/>
      <c r="F10" s="220"/>
    </row>
    <row r="11" spans="1:6" ht="29.25" customHeight="1">
      <c r="A11" s="258" t="s">
        <v>1123</v>
      </c>
      <c r="B11" s="257">
        <v>0</v>
      </c>
      <c r="C11" s="257">
        <v>185</v>
      </c>
      <c r="D11" s="257">
        <v>185</v>
      </c>
      <c r="E11" s="221"/>
      <c r="F11" s="221"/>
    </row>
    <row r="12" spans="1:6" s="160" customFormat="1" ht="29.25" customHeight="1" thickBot="1">
      <c r="A12" s="138" t="s">
        <v>236</v>
      </c>
      <c r="B12" s="32"/>
      <c r="C12" s="257">
        <v>1802</v>
      </c>
      <c r="D12" s="257">
        <v>1802</v>
      </c>
      <c r="E12" s="222">
        <v>100</v>
      </c>
      <c r="F12" s="222">
        <v>90</v>
      </c>
    </row>
    <row r="13" spans="1:6" s="160" customFormat="1" ht="29.25" customHeight="1" thickTop="1">
      <c r="A13" s="137" t="s">
        <v>229</v>
      </c>
      <c r="B13" s="45"/>
      <c r="C13" s="197"/>
      <c r="D13" s="197">
        <v>192068</v>
      </c>
      <c r="E13" s="223"/>
      <c r="F13" s="223">
        <v>2974</v>
      </c>
    </row>
    <row r="14" spans="1:6" ht="29.25" customHeight="1">
      <c r="A14" s="97" t="s">
        <v>230</v>
      </c>
      <c r="B14" s="35"/>
      <c r="C14" s="196"/>
      <c r="D14" s="196">
        <v>191987</v>
      </c>
      <c r="E14" s="223"/>
      <c r="F14" s="220">
        <v>3101</v>
      </c>
    </row>
    <row r="15" spans="1:6" ht="29.25" customHeight="1">
      <c r="A15" s="123" t="s">
        <v>231</v>
      </c>
      <c r="B15" s="35"/>
      <c r="C15" s="196">
        <f>C13-C14</f>
        <v>0</v>
      </c>
      <c r="D15" s="196">
        <v>81</v>
      </c>
      <c r="E15" s="223"/>
      <c r="F15" s="220">
        <v>30</v>
      </c>
    </row>
    <row r="16" spans="1:6" ht="29.25" customHeight="1">
      <c r="A16" s="97" t="s">
        <v>237</v>
      </c>
      <c r="B16" s="35"/>
      <c r="C16" s="196"/>
      <c r="D16" s="196"/>
      <c r="E16" s="220"/>
      <c r="F16" s="220"/>
    </row>
  </sheetData>
  <mergeCells count="7">
    <mergeCell ref="A3:A4"/>
    <mergeCell ref="A1:F1"/>
    <mergeCell ref="B3:B4"/>
    <mergeCell ref="C3:C4"/>
    <mergeCell ref="D3:D4"/>
    <mergeCell ref="E3:E4"/>
    <mergeCell ref="F3:F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 enableFormatConditionsCalculation="0"/>
  <dimension ref="A1:F41"/>
  <sheetViews>
    <sheetView showGridLines="0" showZeros="0" zoomScale="115" zoomScaleNormal="75" zoomScaleSheetLayoutView="115" workbookViewId="0">
      <selection activeCell="J16" sqref="J16"/>
    </sheetView>
  </sheetViews>
  <sheetFormatPr defaultRowHeight="14.25"/>
  <cols>
    <col min="1" max="1" width="30.5" style="2" customWidth="1"/>
    <col min="2" max="4" width="13.875" style="3" customWidth="1"/>
    <col min="5" max="5" width="13.125" style="3" customWidth="1"/>
    <col min="6" max="6" width="13.125" style="9" customWidth="1"/>
    <col min="7" max="16384" width="9" style="2"/>
  </cols>
  <sheetData>
    <row r="1" spans="1:6" s="1" customFormat="1" ht="48" customHeight="1">
      <c r="A1" s="319" t="s">
        <v>1124</v>
      </c>
      <c r="B1" s="319"/>
      <c r="C1" s="319"/>
      <c r="D1" s="319"/>
      <c r="E1" s="319"/>
      <c r="F1" s="319"/>
    </row>
    <row r="2" spans="1:6">
      <c r="A2" s="128" t="s">
        <v>613</v>
      </c>
      <c r="F2" s="4" t="s">
        <v>162</v>
      </c>
    </row>
    <row r="3" spans="1:6" ht="20.100000000000001" customHeight="1">
      <c r="A3" s="320" t="s">
        <v>113</v>
      </c>
      <c r="B3" s="321" t="s">
        <v>79</v>
      </c>
      <c r="C3" s="321" t="s">
        <v>114</v>
      </c>
      <c r="D3" s="323" t="s">
        <v>326</v>
      </c>
      <c r="E3" s="323" t="s">
        <v>304</v>
      </c>
      <c r="F3" s="323" t="s">
        <v>305</v>
      </c>
    </row>
    <row r="4" spans="1:6" s="6" customFormat="1" ht="20.100000000000001" customHeight="1">
      <c r="A4" s="320"/>
      <c r="B4" s="322"/>
      <c r="C4" s="322"/>
      <c r="D4" s="324"/>
      <c r="E4" s="324"/>
      <c r="F4" s="324"/>
    </row>
    <row r="5" spans="1:6" ht="39" customHeight="1">
      <c r="A5" s="89" t="s">
        <v>70</v>
      </c>
      <c r="B5" s="18"/>
      <c r="C5" s="130"/>
      <c r="D5" s="130"/>
      <c r="E5" s="130"/>
      <c r="F5" s="131"/>
    </row>
    <row r="6" spans="1:6" ht="39" customHeight="1">
      <c r="A6" s="17" t="s">
        <v>71</v>
      </c>
      <c r="B6" s="18"/>
      <c r="C6" s="130"/>
      <c r="D6" s="130"/>
      <c r="E6" s="130"/>
      <c r="F6" s="131"/>
    </row>
    <row r="7" spans="1:6" ht="39" customHeight="1">
      <c r="A7" s="10" t="s">
        <v>72</v>
      </c>
      <c r="B7" s="18"/>
      <c r="C7" s="130"/>
      <c r="D7" s="130"/>
      <c r="E7" s="130"/>
      <c r="F7" s="131"/>
    </row>
    <row r="8" spans="1:6" ht="39" customHeight="1">
      <c r="A8" s="10" t="s">
        <v>73</v>
      </c>
      <c r="B8" s="18"/>
      <c r="C8" s="130"/>
      <c r="D8" s="130"/>
      <c r="E8" s="130"/>
      <c r="F8" s="131"/>
    </row>
    <row r="9" spans="1:6" ht="39" customHeight="1">
      <c r="A9" s="17" t="s">
        <v>74</v>
      </c>
      <c r="B9" s="18"/>
      <c r="C9" s="130"/>
      <c r="D9" s="130"/>
      <c r="E9" s="130"/>
      <c r="F9" s="131"/>
    </row>
    <row r="10" spans="1:6" ht="39" customHeight="1" thickBot="1">
      <c r="A10" s="90" t="s">
        <v>283</v>
      </c>
      <c r="B10" s="111"/>
      <c r="C10" s="143"/>
      <c r="D10" s="143"/>
      <c r="E10" s="143"/>
      <c r="F10" s="144"/>
    </row>
    <row r="11" spans="1:6" ht="39" customHeight="1" thickTop="1">
      <c r="A11" s="139" t="s">
        <v>75</v>
      </c>
      <c r="B11" s="140"/>
      <c r="C11" s="141"/>
      <c r="D11" s="141"/>
      <c r="E11" s="141"/>
      <c r="F11" s="142"/>
    </row>
    <row r="12" spans="1:6" ht="39" customHeight="1">
      <c r="A12" s="13" t="s">
        <v>0</v>
      </c>
      <c r="B12" s="18"/>
      <c r="C12" s="214"/>
      <c r="D12" s="214">
        <v>1802</v>
      </c>
      <c r="E12" s="217">
        <v>100</v>
      </c>
      <c r="F12" s="217">
        <v>30</v>
      </c>
    </row>
    <row r="13" spans="1:6" ht="39" customHeight="1">
      <c r="A13" s="17" t="s">
        <v>76</v>
      </c>
      <c r="B13" s="18"/>
      <c r="C13" s="214"/>
      <c r="D13" s="214">
        <v>266</v>
      </c>
      <c r="E13" s="217"/>
      <c r="F13" s="217">
        <v>100</v>
      </c>
    </row>
    <row r="14" spans="1:6" s="19" customFormat="1" ht="39" customHeight="1">
      <c r="A14" s="17" t="s">
        <v>77</v>
      </c>
      <c r="B14" s="18"/>
      <c r="C14" s="214"/>
      <c r="D14" s="214"/>
      <c r="E14" s="217"/>
      <c r="F14" s="217"/>
    </row>
    <row r="15" spans="1:6" s="19" customFormat="1" ht="39" customHeight="1">
      <c r="A15" s="17" t="s">
        <v>1</v>
      </c>
      <c r="B15" s="18"/>
      <c r="C15" s="214"/>
      <c r="D15" s="214">
        <v>190000</v>
      </c>
      <c r="E15" s="217"/>
      <c r="F15" s="217"/>
    </row>
    <row r="16" spans="1:6" ht="39" customHeight="1">
      <c r="A16" s="13" t="s">
        <v>2</v>
      </c>
      <c r="B16" s="18"/>
      <c r="C16" s="214"/>
      <c r="D16" s="214"/>
      <c r="E16" s="217"/>
      <c r="F16" s="217"/>
    </row>
    <row r="17" spans="1:6" ht="39" customHeight="1">
      <c r="A17" s="92" t="s">
        <v>78</v>
      </c>
      <c r="B17" s="18"/>
      <c r="C17" s="214">
        <f>C12+C13</f>
        <v>0</v>
      </c>
      <c r="D17" s="214">
        <f>D12+D13+D15</f>
        <v>192068</v>
      </c>
      <c r="E17" s="217"/>
      <c r="F17" s="217">
        <v>2974</v>
      </c>
    </row>
    <row r="18" spans="1:6" ht="24.6" customHeight="1">
      <c r="B18" s="93"/>
    </row>
    <row r="19" spans="1:6" ht="24.6" customHeight="1"/>
    <row r="20" spans="1:6" ht="24.6" customHeight="1"/>
    <row r="21" spans="1:6" ht="24.6" customHeight="1"/>
    <row r="22" spans="1:6" ht="24.6" customHeight="1"/>
    <row r="23" spans="1:6" ht="24.6" customHeight="1"/>
    <row r="24" spans="1:6" ht="24.6" customHeight="1"/>
    <row r="25" spans="1:6" ht="24.6" customHeight="1"/>
    <row r="26" spans="1:6">
      <c r="B26" s="94"/>
    </row>
    <row r="27" spans="1:6" ht="15" customHeight="1"/>
    <row r="28" spans="1:6" ht="15" customHeight="1"/>
    <row r="29" spans="1:6" ht="15" customHeight="1"/>
    <row r="30" spans="1:6" ht="15" customHeight="1"/>
    <row r="31" spans="1:6" ht="15" customHeight="1"/>
    <row r="32" spans="1:6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</sheetData>
  <mergeCells count="7">
    <mergeCell ref="A3:A4"/>
    <mergeCell ref="A1:F1"/>
    <mergeCell ref="B3:B4"/>
    <mergeCell ref="C3:C4"/>
    <mergeCell ref="D3:D4"/>
    <mergeCell ref="E3:E4"/>
    <mergeCell ref="F3:F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 enableFormatConditionsCalculation="0"/>
  <dimension ref="A1:F16"/>
  <sheetViews>
    <sheetView showGridLines="0" showZeros="0" zoomScale="115" zoomScaleNormal="70" zoomScaleSheetLayoutView="115" workbookViewId="0">
      <selection activeCell="I8" sqref="I8"/>
    </sheetView>
  </sheetViews>
  <sheetFormatPr defaultRowHeight="14.25"/>
  <cols>
    <col min="1" max="1" width="34.25" style="28" customWidth="1"/>
    <col min="2" max="2" width="15" style="28" customWidth="1"/>
    <col min="3" max="4" width="15" style="22" customWidth="1"/>
    <col min="5" max="6" width="12" style="22" customWidth="1"/>
    <col min="7" max="16384" width="9" style="28"/>
  </cols>
  <sheetData>
    <row r="1" spans="1:6" s="21" customFormat="1" ht="48" customHeight="1">
      <c r="A1" s="328" t="s">
        <v>1125</v>
      </c>
      <c r="B1" s="328"/>
      <c r="C1" s="328"/>
      <c r="D1" s="328"/>
      <c r="E1" s="328"/>
      <c r="F1" s="328"/>
    </row>
    <row r="2" spans="1:6" s="22" customFormat="1">
      <c r="A2" s="128" t="s">
        <v>614</v>
      </c>
      <c r="F2" s="96" t="s">
        <v>3</v>
      </c>
    </row>
    <row r="3" spans="1:6" s="22" customFormat="1" ht="20.100000000000001" customHeight="1">
      <c r="A3" s="320" t="s">
        <v>113</v>
      </c>
      <c r="B3" s="321" t="s">
        <v>79</v>
      </c>
      <c r="C3" s="323" t="s">
        <v>5</v>
      </c>
      <c r="D3" s="323" t="s">
        <v>329</v>
      </c>
      <c r="E3" s="323" t="s">
        <v>1127</v>
      </c>
      <c r="F3" s="323" t="s">
        <v>1128</v>
      </c>
    </row>
    <row r="4" spans="1:6" s="25" customFormat="1" ht="20.100000000000001" customHeight="1">
      <c r="A4" s="320"/>
      <c r="B4" s="322"/>
      <c r="C4" s="324"/>
      <c r="D4" s="324"/>
      <c r="E4" s="324"/>
      <c r="F4" s="324"/>
    </row>
    <row r="5" spans="1:6" ht="30.75" customHeight="1">
      <c r="A5" s="26" t="s">
        <v>60</v>
      </c>
      <c r="B5" s="35"/>
      <c r="C5" s="303">
        <v>192068</v>
      </c>
      <c r="D5" s="259">
        <v>191987</v>
      </c>
      <c r="E5" s="260">
        <v>100</v>
      </c>
      <c r="F5" s="260">
        <v>3101</v>
      </c>
    </row>
    <row r="6" spans="1:6" ht="30.75" customHeight="1">
      <c r="A6" s="95" t="s">
        <v>61</v>
      </c>
      <c r="B6" s="35"/>
      <c r="C6" s="304"/>
      <c r="D6" s="195"/>
      <c r="E6" s="219"/>
      <c r="F6" s="219"/>
    </row>
    <row r="7" spans="1:6" ht="30.75" customHeight="1">
      <c r="A7" s="95" t="s">
        <v>62</v>
      </c>
      <c r="B7" s="35"/>
      <c r="C7" s="304"/>
      <c r="D7" s="195"/>
      <c r="E7" s="219"/>
      <c r="F7" s="219"/>
    </row>
    <row r="8" spans="1:6" ht="30.75" customHeight="1">
      <c r="A8" s="95" t="s">
        <v>63</v>
      </c>
      <c r="B8" s="35"/>
      <c r="C8" s="305">
        <v>190081</v>
      </c>
      <c r="D8" s="256">
        <v>190000</v>
      </c>
      <c r="E8" s="219">
        <v>100</v>
      </c>
      <c r="F8" s="219">
        <v>4524</v>
      </c>
    </row>
    <row r="9" spans="1:6" ht="30.75" customHeight="1">
      <c r="A9" s="95" t="s">
        <v>64</v>
      </c>
      <c r="B9" s="35"/>
      <c r="C9" s="304"/>
      <c r="D9" s="195"/>
      <c r="E9" s="219"/>
      <c r="F9" s="219"/>
    </row>
    <row r="10" spans="1:6" ht="30.75" customHeight="1">
      <c r="A10" s="95" t="s">
        <v>65</v>
      </c>
      <c r="B10" s="35"/>
      <c r="C10" s="306"/>
      <c r="D10" s="211"/>
      <c r="E10" s="203"/>
      <c r="F10" s="203"/>
    </row>
    <row r="11" spans="1:6" ht="30.75" customHeight="1">
      <c r="A11" s="258" t="s">
        <v>1123</v>
      </c>
      <c r="B11" s="35"/>
      <c r="C11" s="305">
        <v>185</v>
      </c>
      <c r="D11" s="256">
        <v>185</v>
      </c>
      <c r="E11" s="203">
        <v>100</v>
      </c>
      <c r="F11" s="203"/>
    </row>
    <row r="12" spans="1:6" s="160" customFormat="1" ht="30.75" customHeight="1">
      <c r="A12" s="95" t="s">
        <v>1126</v>
      </c>
      <c r="B12" s="35"/>
      <c r="C12" s="305">
        <v>1802</v>
      </c>
      <c r="D12" s="256">
        <v>1802</v>
      </c>
      <c r="E12" s="203">
        <v>100</v>
      </c>
      <c r="F12" s="203">
        <v>90</v>
      </c>
    </row>
    <row r="13" spans="1:6" s="160" customFormat="1" ht="30.75" customHeight="1">
      <c r="A13" s="123" t="s">
        <v>66</v>
      </c>
      <c r="B13" s="35"/>
      <c r="C13" s="306"/>
      <c r="D13" s="211">
        <v>192068</v>
      </c>
      <c r="E13" s="203"/>
      <c r="F13" s="203">
        <v>2974</v>
      </c>
    </row>
    <row r="14" spans="1:6" ht="30.75" customHeight="1">
      <c r="A14" s="95" t="s">
        <v>67</v>
      </c>
      <c r="B14" s="35"/>
      <c r="C14" s="306"/>
      <c r="D14" s="211">
        <v>191987</v>
      </c>
      <c r="E14" s="203"/>
      <c r="F14" s="203">
        <v>3101</v>
      </c>
    </row>
    <row r="15" spans="1:6" ht="30.75" customHeight="1">
      <c r="A15" s="123" t="s">
        <v>68</v>
      </c>
      <c r="B15" s="35"/>
      <c r="C15" s="306">
        <f>C13-C14</f>
        <v>0</v>
      </c>
      <c r="D15" s="211">
        <v>81</v>
      </c>
      <c r="E15" s="203"/>
      <c r="F15" s="203">
        <v>30</v>
      </c>
    </row>
    <row r="16" spans="1:6" ht="30.75" customHeight="1">
      <c r="A16" s="95" t="s">
        <v>69</v>
      </c>
      <c r="B16" s="35"/>
      <c r="C16" s="306"/>
      <c r="D16" s="211"/>
      <c r="E16" s="203"/>
      <c r="F16" s="203"/>
    </row>
  </sheetData>
  <mergeCells count="7">
    <mergeCell ref="A3:A4"/>
    <mergeCell ref="A1:F1"/>
    <mergeCell ref="B3:B4"/>
    <mergeCell ref="C3:C4"/>
    <mergeCell ref="D3:D4"/>
    <mergeCell ref="E3:E4"/>
    <mergeCell ref="F3:F4"/>
  </mergeCells>
  <phoneticPr fontId="84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H199"/>
  <sheetViews>
    <sheetView showGridLines="0" showZeros="0" zoomScale="115" zoomScaleSheetLayoutView="115" workbookViewId="0">
      <selection activeCell="F5" sqref="F5"/>
    </sheetView>
  </sheetViews>
  <sheetFormatPr defaultRowHeight="14.25"/>
  <cols>
    <col min="1" max="1" width="34.625" style="107" customWidth="1"/>
    <col min="2" max="4" width="10.625" style="121" customWidth="1"/>
    <col min="5" max="5" width="34.625" style="107" customWidth="1"/>
    <col min="6" max="6" width="10.625" style="357" customWidth="1"/>
    <col min="7" max="7" width="10.625" style="262" customWidth="1"/>
    <col min="8" max="8" width="10.625" style="357" customWidth="1"/>
    <col min="9" max="16384" width="9" style="107"/>
  </cols>
  <sheetData>
    <row r="1" spans="1:8" ht="48" customHeight="1">
      <c r="A1" s="328" t="s">
        <v>1129</v>
      </c>
      <c r="B1" s="328"/>
      <c r="C1" s="328"/>
      <c r="D1" s="328"/>
      <c r="E1" s="328"/>
      <c r="F1" s="328"/>
      <c r="G1" s="328"/>
      <c r="H1" s="328"/>
    </row>
    <row r="2" spans="1:8">
      <c r="A2" s="128" t="s">
        <v>615</v>
      </c>
      <c r="B2" s="24"/>
      <c r="H2" s="124" t="s">
        <v>50</v>
      </c>
    </row>
    <row r="3" spans="1:8" ht="37.5" customHeight="1">
      <c r="A3" s="152" t="s">
        <v>51</v>
      </c>
      <c r="B3" s="154" t="s">
        <v>289</v>
      </c>
      <c r="C3" s="154" t="s">
        <v>290</v>
      </c>
      <c r="D3" s="153" t="s">
        <v>287</v>
      </c>
      <c r="E3" s="152" t="s">
        <v>51</v>
      </c>
      <c r="F3" s="154" t="s">
        <v>289</v>
      </c>
      <c r="G3" s="154" t="s">
        <v>290</v>
      </c>
      <c r="H3" s="308" t="s">
        <v>287</v>
      </c>
    </row>
    <row r="4" spans="1:8" ht="31.5" customHeight="1">
      <c r="A4" s="26" t="s">
        <v>52</v>
      </c>
      <c r="B4" s="259">
        <v>192068</v>
      </c>
      <c r="C4" s="259">
        <v>191987</v>
      </c>
      <c r="D4" s="364">
        <v>99.96</v>
      </c>
      <c r="E4" s="127" t="s">
        <v>147</v>
      </c>
      <c r="F4" s="359">
        <v>190081</v>
      </c>
      <c r="G4" s="359">
        <v>190000</v>
      </c>
      <c r="H4" s="365">
        <v>99.96</v>
      </c>
    </row>
    <row r="5" spans="1:8" ht="31.5" customHeight="1">
      <c r="A5" s="126" t="s">
        <v>120</v>
      </c>
      <c r="B5" s="145"/>
      <c r="C5" s="145"/>
      <c r="D5" s="145"/>
      <c r="E5" s="125" t="s">
        <v>256</v>
      </c>
      <c r="F5" s="360"/>
      <c r="G5" s="361"/>
      <c r="H5" s="198"/>
    </row>
    <row r="6" spans="1:8" ht="31.5" customHeight="1">
      <c r="A6" s="125" t="s">
        <v>269</v>
      </c>
      <c r="B6" s="145"/>
      <c r="C6" s="145"/>
      <c r="D6" s="145"/>
      <c r="E6" s="108" t="s">
        <v>20</v>
      </c>
      <c r="F6" s="360"/>
      <c r="G6" s="361"/>
      <c r="H6" s="198"/>
    </row>
    <row r="7" spans="1:8" ht="31.5" customHeight="1">
      <c r="A7" s="108" t="s">
        <v>252</v>
      </c>
      <c r="B7" s="145"/>
      <c r="C7" s="145"/>
      <c r="D7" s="145"/>
      <c r="E7" s="108" t="s">
        <v>21</v>
      </c>
      <c r="F7" s="360"/>
      <c r="G7" s="361"/>
      <c r="H7" s="198"/>
    </row>
    <row r="8" spans="1:8" ht="31.5" customHeight="1">
      <c r="A8" s="108" t="s">
        <v>253</v>
      </c>
      <c r="B8" s="145"/>
      <c r="C8" s="145"/>
      <c r="D8" s="145"/>
      <c r="E8" s="108" t="s">
        <v>22</v>
      </c>
      <c r="F8" s="360"/>
      <c r="G8" s="361"/>
      <c r="H8" s="198"/>
    </row>
    <row r="9" spans="1:8" ht="31.5" customHeight="1">
      <c r="A9" s="108" t="s">
        <v>268</v>
      </c>
      <c r="B9" s="145"/>
      <c r="C9" s="145"/>
      <c r="D9" s="145"/>
      <c r="E9" s="108" t="s">
        <v>11</v>
      </c>
      <c r="F9" s="360"/>
      <c r="G9" s="361"/>
      <c r="H9" s="198"/>
    </row>
    <row r="10" spans="1:8" ht="31.5" customHeight="1">
      <c r="A10" s="127" t="s">
        <v>144</v>
      </c>
      <c r="B10" s="145"/>
      <c r="C10" s="145"/>
      <c r="D10" s="145"/>
      <c r="E10" s="125" t="s">
        <v>257</v>
      </c>
      <c r="F10" s="359">
        <v>190081</v>
      </c>
      <c r="G10" s="359">
        <v>190000</v>
      </c>
      <c r="H10" s="366">
        <v>99.96</v>
      </c>
    </row>
    <row r="11" spans="1:8" ht="31.5" customHeight="1">
      <c r="A11" s="125" t="s">
        <v>254</v>
      </c>
      <c r="B11" s="145"/>
      <c r="C11" s="145"/>
      <c r="D11" s="145"/>
      <c r="E11" s="108" t="s">
        <v>23</v>
      </c>
      <c r="F11" s="360"/>
      <c r="G11" s="361"/>
      <c r="H11" s="198"/>
    </row>
    <row r="12" spans="1:8" ht="31.5" customHeight="1">
      <c r="A12" s="108" t="s">
        <v>17</v>
      </c>
      <c r="B12" s="145"/>
      <c r="C12" s="145"/>
      <c r="D12" s="145"/>
      <c r="E12" s="108" t="s">
        <v>24</v>
      </c>
      <c r="F12" s="360"/>
      <c r="G12" s="361"/>
      <c r="H12" s="198"/>
    </row>
    <row r="13" spans="1:8" ht="31.5" customHeight="1">
      <c r="A13" s="108" t="s">
        <v>18</v>
      </c>
      <c r="B13" s="145"/>
      <c r="C13" s="145"/>
      <c r="D13" s="145"/>
      <c r="E13" s="108" t="s">
        <v>25</v>
      </c>
      <c r="F13" s="360"/>
      <c r="G13" s="361"/>
      <c r="H13" s="198"/>
    </row>
    <row r="14" spans="1:8" ht="31.5" customHeight="1">
      <c r="A14" s="125" t="s">
        <v>255</v>
      </c>
      <c r="B14" s="145"/>
      <c r="C14" s="145"/>
      <c r="D14" s="145"/>
      <c r="E14" s="108" t="s">
        <v>26</v>
      </c>
      <c r="F14" s="360"/>
      <c r="G14" s="361"/>
      <c r="H14" s="358"/>
    </row>
    <row r="15" spans="1:8" ht="31.5" customHeight="1">
      <c r="A15" s="108" t="s">
        <v>18</v>
      </c>
      <c r="B15" s="145"/>
      <c r="C15" s="145"/>
      <c r="D15" s="145"/>
      <c r="E15" s="356" t="s">
        <v>1182</v>
      </c>
      <c r="F15" s="360">
        <v>60000</v>
      </c>
      <c r="G15" s="361">
        <v>60000</v>
      </c>
      <c r="H15" s="358">
        <v>100</v>
      </c>
    </row>
    <row r="16" spans="1:8" ht="31.5" customHeight="1">
      <c r="A16" s="108" t="s">
        <v>19</v>
      </c>
      <c r="B16" s="145"/>
      <c r="C16" s="145"/>
      <c r="D16" s="145"/>
      <c r="E16" s="108" t="s">
        <v>27</v>
      </c>
      <c r="F16" s="360">
        <v>130081</v>
      </c>
      <c r="G16" s="360">
        <v>130000</v>
      </c>
      <c r="H16" s="363">
        <v>99.9</v>
      </c>
    </row>
    <row r="17" spans="1:8" ht="31.5" customHeight="1">
      <c r="A17" s="108" t="s">
        <v>23</v>
      </c>
      <c r="B17" s="145"/>
      <c r="C17" s="145"/>
      <c r="D17" s="145"/>
      <c r="E17" s="125" t="s">
        <v>258</v>
      </c>
      <c r="F17" s="360"/>
      <c r="G17" s="361"/>
      <c r="H17" s="358"/>
    </row>
    <row r="18" spans="1:8" ht="31.5" customHeight="1">
      <c r="A18" s="125" t="s">
        <v>259</v>
      </c>
      <c r="B18" s="145"/>
      <c r="C18" s="145"/>
      <c r="D18" s="145"/>
      <c r="E18" s="127" t="s">
        <v>150</v>
      </c>
      <c r="F18" s="360"/>
      <c r="G18" s="361"/>
      <c r="H18" s="358"/>
    </row>
    <row r="19" spans="1:8" ht="31.5" customHeight="1">
      <c r="A19" s="125" t="s">
        <v>260</v>
      </c>
      <c r="B19" s="145"/>
      <c r="C19" s="145"/>
      <c r="D19" s="145"/>
      <c r="E19" s="125" t="s">
        <v>263</v>
      </c>
      <c r="F19" s="360"/>
      <c r="G19" s="361"/>
      <c r="H19" s="358"/>
    </row>
    <row r="20" spans="1:8" ht="31.5" customHeight="1">
      <c r="A20" s="108" t="s">
        <v>28</v>
      </c>
      <c r="B20" s="145"/>
      <c r="C20" s="145"/>
      <c r="D20" s="145"/>
      <c r="E20" s="108" t="s">
        <v>33</v>
      </c>
      <c r="F20" s="360"/>
      <c r="G20" s="361"/>
      <c r="H20" s="358"/>
    </row>
    <row r="21" spans="1:8" ht="31.5" customHeight="1">
      <c r="A21" s="108" t="s">
        <v>29</v>
      </c>
      <c r="B21" s="145"/>
      <c r="C21" s="145"/>
      <c r="D21" s="145"/>
      <c r="E21" s="125" t="s">
        <v>264</v>
      </c>
      <c r="F21" s="360"/>
      <c r="G21" s="361"/>
      <c r="H21" s="358"/>
    </row>
    <row r="22" spans="1:8" ht="31.5" customHeight="1">
      <c r="A22" s="125" t="s">
        <v>261</v>
      </c>
      <c r="B22" s="145"/>
      <c r="C22" s="145"/>
      <c r="D22" s="145"/>
      <c r="E22" s="108" t="s">
        <v>34</v>
      </c>
      <c r="F22" s="360"/>
      <c r="G22" s="361"/>
      <c r="H22" s="358"/>
    </row>
    <row r="23" spans="1:8" ht="31.5" customHeight="1">
      <c r="A23" s="108" t="s">
        <v>30</v>
      </c>
      <c r="B23" s="145"/>
      <c r="C23" s="145"/>
      <c r="D23" s="145"/>
      <c r="E23" s="108" t="s">
        <v>35</v>
      </c>
      <c r="F23" s="360"/>
      <c r="G23" s="361"/>
      <c r="H23" s="358"/>
    </row>
    <row r="24" spans="1:8" ht="31.5" customHeight="1">
      <c r="A24" s="127" t="s">
        <v>149</v>
      </c>
      <c r="B24" s="145"/>
      <c r="C24" s="145"/>
      <c r="D24" s="145"/>
      <c r="E24" s="108" t="s">
        <v>36</v>
      </c>
      <c r="F24" s="360"/>
      <c r="G24" s="361"/>
      <c r="H24" s="358"/>
    </row>
    <row r="25" spans="1:8" ht="31.5" customHeight="1">
      <c r="A25" s="125" t="s">
        <v>262</v>
      </c>
      <c r="B25" s="145"/>
      <c r="C25" s="145"/>
      <c r="D25" s="145"/>
      <c r="E25" s="125" t="s">
        <v>265</v>
      </c>
      <c r="F25" s="360"/>
      <c r="G25" s="361"/>
      <c r="H25" s="358"/>
    </row>
    <row r="26" spans="1:8" ht="31.5" customHeight="1">
      <c r="A26" s="108" t="s">
        <v>10</v>
      </c>
      <c r="B26" s="145"/>
      <c r="C26" s="145"/>
      <c r="D26" s="145"/>
      <c r="E26" s="108" t="s">
        <v>37</v>
      </c>
      <c r="F26" s="360"/>
      <c r="G26" s="361"/>
      <c r="H26" s="358"/>
    </row>
    <row r="27" spans="1:8" ht="31.5" customHeight="1">
      <c r="A27" s="108" t="s">
        <v>31</v>
      </c>
      <c r="B27" s="145"/>
      <c r="C27" s="145"/>
      <c r="D27" s="145"/>
      <c r="E27" s="108" t="s">
        <v>38</v>
      </c>
      <c r="F27" s="360"/>
      <c r="G27" s="361"/>
      <c r="H27" s="358"/>
    </row>
    <row r="28" spans="1:8" ht="31.5" customHeight="1">
      <c r="A28" s="108" t="s">
        <v>32</v>
      </c>
      <c r="B28" s="145"/>
      <c r="C28" s="145"/>
      <c r="D28" s="145"/>
      <c r="E28" s="108" t="s">
        <v>39</v>
      </c>
      <c r="F28" s="360"/>
      <c r="G28" s="361"/>
      <c r="H28" s="358"/>
    </row>
    <row r="29" spans="1:8" ht="31.5" customHeight="1">
      <c r="A29" s="125" t="s">
        <v>266</v>
      </c>
      <c r="B29" s="145"/>
      <c r="C29" s="145"/>
      <c r="D29" s="145"/>
      <c r="E29" s="127" t="s">
        <v>111</v>
      </c>
      <c r="F29" s="362">
        <v>1802</v>
      </c>
      <c r="G29" s="362">
        <v>1802</v>
      </c>
      <c r="H29" s="360">
        <v>100</v>
      </c>
    </row>
    <row r="30" spans="1:8" ht="31.5" customHeight="1">
      <c r="A30" s="108" t="s">
        <v>40</v>
      </c>
      <c r="B30" s="145"/>
      <c r="C30" s="145"/>
      <c r="D30" s="145"/>
      <c r="E30" s="108" t="s">
        <v>44</v>
      </c>
      <c r="F30" s="360">
        <v>1373</v>
      </c>
      <c r="G30" s="361">
        <v>1373</v>
      </c>
      <c r="H30" s="360">
        <v>100</v>
      </c>
    </row>
    <row r="31" spans="1:8" ht="31.5" customHeight="1">
      <c r="A31" s="108" t="s">
        <v>41</v>
      </c>
      <c r="B31" s="145"/>
      <c r="C31" s="145"/>
      <c r="D31" s="145"/>
      <c r="E31" s="108" t="s">
        <v>45</v>
      </c>
      <c r="F31" s="360">
        <v>405</v>
      </c>
      <c r="G31" s="361">
        <v>405</v>
      </c>
      <c r="H31" s="360">
        <v>100</v>
      </c>
    </row>
    <row r="32" spans="1:8" ht="31.5" customHeight="1">
      <c r="A32" s="108" t="s">
        <v>42</v>
      </c>
      <c r="B32" s="145"/>
      <c r="C32" s="145"/>
      <c r="D32" s="145"/>
      <c r="E32" s="108" t="s">
        <v>46</v>
      </c>
      <c r="F32" s="360"/>
      <c r="G32" s="362"/>
      <c r="H32" s="360"/>
    </row>
    <row r="33" spans="1:8" ht="31.5" customHeight="1">
      <c r="A33" s="108" t="s">
        <v>43</v>
      </c>
      <c r="B33" s="145"/>
      <c r="C33" s="145"/>
      <c r="D33" s="145"/>
      <c r="E33" s="108" t="s">
        <v>47</v>
      </c>
      <c r="F33" s="360">
        <v>24</v>
      </c>
      <c r="G33" s="361">
        <v>24</v>
      </c>
      <c r="H33" s="360">
        <v>100</v>
      </c>
    </row>
    <row r="34" spans="1:8" ht="31.5" customHeight="1">
      <c r="A34" s="125" t="s">
        <v>267</v>
      </c>
      <c r="B34" s="145"/>
      <c r="C34" s="145"/>
      <c r="D34" s="145"/>
      <c r="E34" s="108" t="s">
        <v>48</v>
      </c>
      <c r="F34" s="360"/>
      <c r="G34" s="361"/>
      <c r="H34" s="358"/>
    </row>
    <row r="35" spans="1:8" ht="34.5" hidden="1">
      <c r="B35" s="261"/>
      <c r="C35" s="261"/>
      <c r="D35" s="261"/>
      <c r="E35" s="108" t="s">
        <v>49</v>
      </c>
      <c r="F35" s="360"/>
      <c r="G35" s="361"/>
      <c r="H35" s="358"/>
    </row>
    <row r="36" spans="1:8" ht="34.5">
      <c r="A36" s="146"/>
      <c r="B36" s="145"/>
      <c r="C36" s="145"/>
      <c r="D36" s="145"/>
      <c r="E36" s="108" t="s">
        <v>49</v>
      </c>
      <c r="F36" s="360"/>
      <c r="G36" s="361"/>
      <c r="H36" s="358"/>
    </row>
    <row r="37" spans="1:8" ht="31.5" customHeight="1">
      <c r="A37" s="146"/>
      <c r="B37" s="145"/>
      <c r="C37" s="145"/>
      <c r="D37" s="145"/>
      <c r="E37" s="108" t="s">
        <v>49</v>
      </c>
      <c r="F37" s="360"/>
      <c r="G37" s="361"/>
      <c r="H37" s="358"/>
    </row>
    <row r="38" spans="1:8" ht="33" customHeight="1">
      <c r="A38" s="146"/>
      <c r="B38" s="145"/>
      <c r="C38" s="145"/>
      <c r="D38" s="145"/>
      <c r="E38" s="258" t="s">
        <v>1123</v>
      </c>
      <c r="F38" s="362">
        <v>185</v>
      </c>
      <c r="G38" s="362">
        <v>185</v>
      </c>
      <c r="H38" s="358">
        <v>100</v>
      </c>
    </row>
    <row r="159" spans="2:4">
      <c r="B159" s="107"/>
      <c r="C159" s="107"/>
      <c r="D159" s="107"/>
    </row>
    <row r="160" spans="2:4">
      <c r="B160" s="107"/>
      <c r="C160" s="107"/>
      <c r="D160" s="107"/>
    </row>
    <row r="161" spans="2:4">
      <c r="B161" s="107"/>
      <c r="C161" s="107"/>
      <c r="D161" s="107"/>
    </row>
    <row r="162" spans="2:4">
      <c r="B162" s="107"/>
      <c r="C162" s="107"/>
      <c r="D162" s="107"/>
    </row>
    <row r="163" spans="2:4">
      <c r="B163" s="107"/>
      <c r="C163" s="107"/>
      <c r="D163" s="107"/>
    </row>
    <row r="164" spans="2:4">
      <c r="B164" s="107"/>
      <c r="C164" s="107"/>
      <c r="D164" s="107"/>
    </row>
    <row r="165" spans="2:4">
      <c r="B165" s="107"/>
      <c r="C165" s="107"/>
      <c r="D165" s="107"/>
    </row>
    <row r="166" spans="2:4">
      <c r="B166" s="107"/>
      <c r="C166" s="107"/>
      <c r="D166" s="107"/>
    </row>
    <row r="167" spans="2:4">
      <c r="B167" s="107"/>
      <c r="C167" s="107"/>
      <c r="D167" s="107"/>
    </row>
    <row r="168" spans="2:4">
      <c r="B168" s="107"/>
      <c r="C168" s="107"/>
      <c r="D168" s="107"/>
    </row>
    <row r="169" spans="2:4">
      <c r="B169" s="107"/>
      <c r="C169" s="107"/>
      <c r="D169" s="107"/>
    </row>
    <row r="170" spans="2:4">
      <c r="B170" s="107"/>
      <c r="C170" s="107"/>
      <c r="D170" s="107"/>
    </row>
    <row r="171" spans="2:4">
      <c r="B171" s="107"/>
      <c r="C171" s="107"/>
      <c r="D171" s="107"/>
    </row>
    <row r="172" spans="2:4">
      <c r="B172" s="107"/>
      <c r="C172" s="107"/>
      <c r="D172" s="107"/>
    </row>
    <row r="173" spans="2:4">
      <c r="B173" s="107"/>
      <c r="C173" s="107"/>
      <c r="D173" s="107"/>
    </row>
    <row r="174" spans="2:4">
      <c r="B174" s="107"/>
      <c r="C174" s="107"/>
      <c r="D174" s="107"/>
    </row>
    <row r="175" spans="2:4">
      <c r="B175" s="107"/>
      <c r="C175" s="107"/>
      <c r="D175" s="107"/>
    </row>
    <row r="176" spans="2:4">
      <c r="B176" s="107"/>
      <c r="C176" s="107"/>
      <c r="D176" s="107"/>
    </row>
    <row r="177" spans="2:4">
      <c r="B177" s="107"/>
      <c r="C177" s="107"/>
      <c r="D177" s="107"/>
    </row>
    <row r="178" spans="2:4">
      <c r="B178" s="107"/>
      <c r="C178" s="107"/>
      <c r="D178" s="107"/>
    </row>
    <row r="179" spans="2:4">
      <c r="B179" s="107"/>
      <c r="C179" s="107"/>
      <c r="D179" s="107"/>
    </row>
    <row r="180" spans="2:4">
      <c r="B180" s="107"/>
      <c r="C180" s="107"/>
      <c r="D180" s="107"/>
    </row>
    <row r="181" spans="2:4">
      <c r="B181" s="107"/>
      <c r="C181" s="107"/>
      <c r="D181" s="107"/>
    </row>
    <row r="182" spans="2:4">
      <c r="B182" s="107"/>
      <c r="C182" s="107"/>
      <c r="D182" s="107"/>
    </row>
    <row r="183" spans="2:4">
      <c r="B183" s="107"/>
      <c r="C183" s="107"/>
      <c r="D183" s="107"/>
    </row>
    <row r="184" spans="2:4">
      <c r="B184" s="107"/>
      <c r="C184" s="107"/>
      <c r="D184" s="107"/>
    </row>
    <row r="185" spans="2:4">
      <c r="B185" s="107"/>
      <c r="C185" s="107"/>
      <c r="D185" s="107"/>
    </row>
    <row r="186" spans="2:4">
      <c r="B186" s="107"/>
      <c r="C186" s="107"/>
      <c r="D186" s="107"/>
    </row>
    <row r="187" spans="2:4">
      <c r="B187" s="107"/>
      <c r="C187" s="107"/>
      <c r="D187" s="107"/>
    </row>
    <row r="188" spans="2:4">
      <c r="B188" s="107"/>
      <c r="C188" s="107"/>
      <c r="D188" s="107"/>
    </row>
    <row r="189" spans="2:4">
      <c r="B189" s="107"/>
      <c r="C189" s="107"/>
      <c r="D189" s="107"/>
    </row>
    <row r="190" spans="2:4">
      <c r="B190" s="107"/>
      <c r="C190" s="107"/>
      <c r="D190" s="107"/>
    </row>
    <row r="191" spans="2:4">
      <c r="B191" s="107"/>
      <c r="C191" s="107"/>
      <c r="D191" s="107"/>
    </row>
    <row r="192" spans="2:4">
      <c r="B192" s="107"/>
      <c r="C192" s="107"/>
      <c r="D192" s="107"/>
    </row>
    <row r="193" spans="2:4">
      <c r="B193" s="107"/>
      <c r="C193" s="107"/>
      <c r="D193" s="107"/>
    </row>
    <row r="194" spans="2:4">
      <c r="B194" s="107"/>
      <c r="C194" s="107"/>
      <c r="D194" s="107"/>
    </row>
    <row r="195" spans="2:4">
      <c r="B195" s="107"/>
      <c r="C195" s="107"/>
      <c r="D195" s="107"/>
    </row>
    <row r="196" spans="2:4">
      <c r="B196" s="107"/>
      <c r="C196" s="107"/>
      <c r="D196" s="107"/>
    </row>
    <row r="197" spans="2:4">
      <c r="B197" s="107"/>
      <c r="C197" s="107"/>
      <c r="D197" s="107"/>
    </row>
    <row r="198" spans="2:4">
      <c r="B198" s="107"/>
      <c r="C198" s="107"/>
      <c r="D198" s="107"/>
    </row>
    <row r="199" spans="2:4">
      <c r="B199" s="107"/>
      <c r="C199" s="107"/>
      <c r="D199" s="107"/>
    </row>
  </sheetData>
  <mergeCells count="1">
    <mergeCell ref="A1:H1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92" orientation="landscape" r:id="rId1"/>
  <headerFooter alignWithMargins="0"/>
  <rowBreaks count="1" manualBreakCount="1">
    <brk id="28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F15"/>
  <sheetViews>
    <sheetView showGridLines="0" topLeftCell="A10" zoomScaleNormal="70" zoomScaleSheetLayoutView="100" workbookViewId="0">
      <selection activeCell="A16" sqref="A16"/>
    </sheetView>
  </sheetViews>
  <sheetFormatPr defaultRowHeight="14.25"/>
  <cols>
    <col min="1" max="1" width="45.5" style="28" customWidth="1"/>
    <col min="2" max="4" width="12.75" style="31" customWidth="1"/>
    <col min="5" max="6" width="12.75" style="28" customWidth="1"/>
    <col min="7" max="16384" width="9" style="28"/>
  </cols>
  <sheetData>
    <row r="1" spans="1:6" s="21" customFormat="1" ht="48" customHeight="1">
      <c r="A1" s="344" t="s">
        <v>1172</v>
      </c>
      <c r="B1" s="344"/>
      <c r="C1" s="344"/>
      <c r="D1" s="344"/>
      <c r="E1" s="344"/>
    </row>
    <row r="2" spans="1:6" s="22" customFormat="1">
      <c r="A2" s="128" t="s">
        <v>616</v>
      </c>
      <c r="B2" s="117"/>
      <c r="C2" s="117"/>
      <c r="D2" s="117"/>
      <c r="F2" s="23" t="s">
        <v>239</v>
      </c>
    </row>
    <row r="3" spans="1:6" s="25" customFormat="1" ht="20.100000000000001" customHeight="1">
      <c r="A3" s="345" t="s">
        <v>240</v>
      </c>
      <c r="B3" s="346" t="s">
        <v>79</v>
      </c>
      <c r="C3" s="346" t="s">
        <v>241</v>
      </c>
      <c r="D3" s="348" t="s">
        <v>327</v>
      </c>
      <c r="E3" s="350" t="s">
        <v>310</v>
      </c>
      <c r="F3" s="323" t="s">
        <v>291</v>
      </c>
    </row>
    <row r="4" spans="1:6" s="25" customFormat="1" ht="20.100000000000001" customHeight="1">
      <c r="A4" s="345"/>
      <c r="B4" s="347"/>
      <c r="C4" s="347"/>
      <c r="D4" s="349"/>
      <c r="E4" s="351"/>
      <c r="F4" s="324"/>
    </row>
    <row r="5" spans="1:6" ht="37.5" customHeight="1">
      <c r="A5" s="99" t="s">
        <v>9</v>
      </c>
      <c r="B5" s="50"/>
      <c r="C5" s="50"/>
      <c r="D5" s="50"/>
      <c r="E5" s="27"/>
      <c r="F5" s="40"/>
    </row>
    <row r="6" spans="1:6" ht="37.5" customHeight="1">
      <c r="A6" s="118" t="s">
        <v>244</v>
      </c>
      <c r="B6" s="50"/>
      <c r="C6" s="50"/>
      <c r="D6" s="50"/>
      <c r="E6" s="27"/>
      <c r="F6" s="40"/>
    </row>
    <row r="7" spans="1:6" ht="37.5" customHeight="1">
      <c r="A7" s="122" t="s">
        <v>251</v>
      </c>
      <c r="B7" s="50"/>
      <c r="C7" s="50"/>
      <c r="D7" s="50"/>
      <c r="E7" s="27"/>
      <c r="F7" s="40"/>
    </row>
    <row r="8" spans="1:6" ht="37.5" customHeight="1">
      <c r="A8" s="118" t="s">
        <v>245</v>
      </c>
      <c r="B8" s="50"/>
      <c r="C8" s="50"/>
      <c r="D8" s="50"/>
      <c r="E8" s="27"/>
      <c r="F8" s="40"/>
    </row>
    <row r="9" spans="1:6" ht="37.5" customHeight="1">
      <c r="A9" s="119" t="s">
        <v>246</v>
      </c>
      <c r="B9" s="50"/>
      <c r="C9" s="50"/>
      <c r="D9" s="50"/>
      <c r="E9" s="27"/>
      <c r="F9" s="40"/>
    </row>
    <row r="10" spans="1:6" ht="37.5" customHeight="1">
      <c r="A10" s="119" t="s">
        <v>247</v>
      </c>
      <c r="B10" s="50"/>
      <c r="C10" s="50"/>
      <c r="D10" s="50"/>
      <c r="E10" s="27"/>
      <c r="F10" s="40"/>
    </row>
    <row r="11" spans="1:6" ht="37.5" customHeight="1">
      <c r="A11" s="112" t="s">
        <v>308</v>
      </c>
      <c r="B11" s="50"/>
      <c r="C11" s="50"/>
      <c r="D11" s="50"/>
      <c r="E11" s="27"/>
      <c r="F11" s="40"/>
    </row>
    <row r="12" spans="1:6" ht="37.5" customHeight="1">
      <c r="A12" s="119" t="s">
        <v>248</v>
      </c>
      <c r="B12" s="50"/>
      <c r="C12" s="50"/>
      <c r="D12" s="50"/>
      <c r="E12" s="27"/>
      <c r="F12" s="40"/>
    </row>
    <row r="13" spans="1:6" ht="37.5" customHeight="1">
      <c r="A13" s="120" t="s">
        <v>249</v>
      </c>
      <c r="B13" s="50"/>
      <c r="C13" s="50"/>
      <c r="D13" s="50"/>
      <c r="E13" s="27"/>
      <c r="F13" s="40"/>
    </row>
    <row r="14" spans="1:6" ht="37.5" customHeight="1">
      <c r="A14" s="113"/>
      <c r="B14" s="50"/>
      <c r="C14" s="50"/>
      <c r="D14" s="50"/>
      <c r="E14" s="27"/>
      <c r="F14" s="40"/>
    </row>
    <row r="15" spans="1:6" ht="15">
      <c r="A15" s="39" t="s">
        <v>1173</v>
      </c>
    </row>
  </sheetData>
  <mergeCells count="7">
    <mergeCell ref="F3:F4"/>
    <mergeCell ref="A1:E1"/>
    <mergeCell ref="A3:A4"/>
    <mergeCell ref="B3:B4"/>
    <mergeCell ref="C3:C4"/>
    <mergeCell ref="D3:D4"/>
    <mergeCell ref="E3:E4"/>
  </mergeCells>
  <phoneticPr fontId="43" type="noConversion"/>
  <printOptions horizontalCentered="1"/>
  <pageMargins left="0.59055118110236227" right="0.59055118110236227" top="0.98425196850393704" bottom="0.59055118110236227" header="0.59055118110236227" footer="0.23622047244094491"/>
  <pageSetup paperSize="9"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9"/>
  <sheetViews>
    <sheetView showGridLines="0" showZeros="0" workbookViewId="0">
      <selection activeCell="A17" sqref="A17"/>
    </sheetView>
  </sheetViews>
  <sheetFormatPr defaultColWidth="9.125" defaultRowHeight="14.25"/>
  <cols>
    <col min="1" max="1" width="40" style="156" customWidth="1"/>
    <col min="2" max="2" width="22.375" style="156" customWidth="1"/>
    <col min="3" max="16384" width="9.125" style="159"/>
  </cols>
  <sheetData>
    <row r="1" spans="1:5" s="156" customFormat="1" ht="33.950000000000003" customHeight="1">
      <c r="A1" s="338" t="s">
        <v>1174</v>
      </c>
      <c r="B1" s="338"/>
      <c r="C1" s="155"/>
      <c r="D1" s="155"/>
      <c r="E1" s="155"/>
    </row>
    <row r="2" spans="1:5" s="156" customFormat="1" ht="17.649999999999999" customHeight="1">
      <c r="A2" s="338"/>
      <c r="B2" s="338"/>
      <c r="C2" s="155"/>
      <c r="D2" s="155"/>
      <c r="E2" s="155"/>
    </row>
    <row r="3" spans="1:5" s="156" customFormat="1" ht="17.649999999999999" customHeight="1">
      <c r="A3" s="161"/>
      <c r="B3" s="161"/>
      <c r="C3" s="155"/>
      <c r="D3" s="155"/>
      <c r="E3" s="155"/>
    </row>
    <row r="4" spans="1:5" s="156" customFormat="1" ht="17.649999999999999" customHeight="1">
      <c r="A4" s="156" t="s">
        <v>617</v>
      </c>
      <c r="B4" s="166" t="s">
        <v>292</v>
      </c>
      <c r="C4" s="155"/>
      <c r="D4" s="155"/>
      <c r="E4" s="155"/>
    </row>
    <row r="5" spans="1:5" s="156" customFormat="1" ht="25.5" customHeight="1">
      <c r="A5" s="172" t="s">
        <v>293</v>
      </c>
      <c r="B5" s="173" t="s">
        <v>294</v>
      </c>
      <c r="C5" s="155"/>
      <c r="D5" s="155"/>
      <c r="E5" s="155"/>
    </row>
    <row r="6" spans="1:5" s="156" customFormat="1" ht="25.5" customHeight="1">
      <c r="A6" s="174" t="s">
        <v>295</v>
      </c>
      <c r="B6" s="169"/>
      <c r="C6" s="155"/>
      <c r="D6" s="155"/>
      <c r="E6" s="155"/>
    </row>
    <row r="7" spans="1:5" s="156" customFormat="1" ht="25.5" customHeight="1">
      <c r="A7" s="163" t="s">
        <v>296</v>
      </c>
      <c r="B7" s="169"/>
      <c r="C7" s="155"/>
      <c r="D7" s="155"/>
      <c r="E7" s="155"/>
    </row>
    <row r="8" spans="1:5" s="156" customFormat="1" ht="25.5" customHeight="1">
      <c r="A8" s="163" t="s">
        <v>297</v>
      </c>
      <c r="B8" s="169"/>
      <c r="C8" s="155"/>
      <c r="D8" s="155"/>
      <c r="E8" s="155"/>
    </row>
    <row r="9" spans="1:5" s="156" customFormat="1" ht="25.5" customHeight="1">
      <c r="A9" s="163" t="s">
        <v>298</v>
      </c>
      <c r="B9" s="169"/>
      <c r="C9" s="155"/>
      <c r="D9" s="155"/>
      <c r="E9" s="155"/>
    </row>
    <row r="10" spans="1:5" s="156" customFormat="1" ht="25.5" customHeight="1">
      <c r="A10" s="163" t="s">
        <v>299</v>
      </c>
      <c r="B10" s="169"/>
      <c r="C10" s="155"/>
      <c r="D10" s="155"/>
      <c r="E10" s="155"/>
    </row>
    <row r="11" spans="1:5" s="156" customFormat="1" ht="25.5" customHeight="1">
      <c r="A11" s="163" t="s">
        <v>300</v>
      </c>
      <c r="B11" s="169"/>
      <c r="C11" s="155"/>
      <c r="D11" s="155"/>
      <c r="E11" s="155"/>
    </row>
    <row r="12" spans="1:5" s="156" customFormat="1" ht="25.5" customHeight="1">
      <c r="A12" s="163" t="s">
        <v>301</v>
      </c>
      <c r="B12" s="169"/>
      <c r="C12" s="155"/>
      <c r="D12" s="155"/>
      <c r="E12" s="155"/>
    </row>
    <row r="13" spans="1:5" s="156" customFormat="1" ht="25.5" customHeight="1">
      <c r="A13" s="164" t="s">
        <v>302</v>
      </c>
      <c r="B13" s="169">
        <v>0</v>
      </c>
      <c r="C13" s="155"/>
      <c r="D13" s="155"/>
      <c r="E13" s="155"/>
    </row>
    <row r="14" spans="1:5" s="156" customFormat="1" ht="25.5" customHeight="1">
      <c r="A14" s="163" t="s">
        <v>303</v>
      </c>
      <c r="B14" s="169"/>
      <c r="C14" s="155"/>
      <c r="D14" s="155"/>
      <c r="E14" s="155"/>
    </row>
    <row r="15" spans="1:5" s="156" customFormat="1" ht="25.5" customHeight="1">
      <c r="A15" s="165"/>
      <c r="B15" s="169"/>
      <c r="C15" s="155"/>
      <c r="D15" s="155"/>
      <c r="E15" s="155"/>
    </row>
    <row r="16" spans="1:5" s="156" customFormat="1" ht="15">
      <c r="A16" s="39" t="s">
        <v>1175</v>
      </c>
      <c r="B16" s="155"/>
      <c r="C16" s="155"/>
      <c r="D16" s="155"/>
      <c r="E16" s="155"/>
    </row>
    <row r="17" spans="1:5">
      <c r="A17" s="155"/>
      <c r="B17" s="155"/>
      <c r="C17" s="103"/>
      <c r="D17" s="103"/>
      <c r="E17" s="103"/>
    </row>
    <row r="18" spans="1:5">
      <c r="A18" s="155"/>
      <c r="B18" s="155"/>
      <c r="C18" s="103"/>
      <c r="D18" s="103"/>
      <c r="E18" s="103"/>
    </row>
    <row r="19" spans="1:5">
      <c r="A19" s="155"/>
      <c r="B19" s="155"/>
      <c r="C19" s="103"/>
      <c r="D19" s="103"/>
      <c r="E19" s="103"/>
    </row>
    <row r="20" spans="1:5">
      <c r="A20" s="155"/>
      <c r="B20" s="155"/>
      <c r="C20" s="103"/>
      <c r="D20" s="103"/>
      <c r="E20" s="103"/>
    </row>
    <row r="21" spans="1:5">
      <c r="A21" s="155"/>
      <c r="B21" s="155"/>
      <c r="C21" s="103"/>
      <c r="D21" s="103"/>
      <c r="E21" s="103"/>
    </row>
    <row r="22" spans="1:5">
      <c r="A22" s="155"/>
      <c r="B22" s="155"/>
      <c r="C22" s="103"/>
      <c r="D22" s="103"/>
      <c r="E22" s="103"/>
    </row>
    <row r="23" spans="1:5">
      <c r="A23" s="155"/>
      <c r="B23" s="155"/>
      <c r="C23" s="103"/>
      <c r="D23" s="103"/>
      <c r="E23" s="103"/>
    </row>
    <row r="24" spans="1:5">
      <c r="A24" s="155"/>
      <c r="B24" s="155"/>
      <c r="C24" s="103"/>
      <c r="D24" s="103"/>
      <c r="E24" s="103"/>
    </row>
    <row r="25" spans="1:5">
      <c r="A25" s="155"/>
      <c r="B25" s="155"/>
      <c r="C25" s="103"/>
      <c r="D25" s="103"/>
      <c r="E25" s="103"/>
    </row>
    <row r="26" spans="1:5">
      <c r="A26" s="155"/>
      <c r="B26" s="155"/>
      <c r="C26" s="103"/>
      <c r="D26" s="103"/>
      <c r="E26" s="103"/>
    </row>
    <row r="27" spans="1:5">
      <c r="A27" s="155"/>
      <c r="B27" s="155"/>
      <c r="C27" s="103"/>
      <c r="D27" s="103"/>
      <c r="E27" s="103"/>
    </row>
    <row r="28" spans="1:5">
      <c r="A28" s="155"/>
      <c r="B28" s="155"/>
      <c r="C28" s="103"/>
      <c r="D28" s="103"/>
      <c r="E28" s="103"/>
    </row>
    <row r="29" spans="1:5">
      <c r="A29" s="155"/>
      <c r="B29" s="155"/>
      <c r="C29" s="103"/>
      <c r="D29" s="103"/>
      <c r="E29" s="103"/>
    </row>
  </sheetData>
  <mergeCells count="1">
    <mergeCell ref="A1:B2"/>
  </mergeCells>
  <phoneticPr fontId="43" type="noConversion"/>
  <printOptions horizontalCentered="1" verticalCentered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10"/>
  </sheetPr>
  <dimension ref="A1:K39"/>
  <sheetViews>
    <sheetView showGridLines="0" topLeftCell="A3" zoomScale="55" zoomScaleNormal="50" zoomScaleSheetLayoutView="85" workbookViewId="0">
      <selection activeCell="V11" sqref="V11"/>
    </sheetView>
  </sheetViews>
  <sheetFormatPr defaultRowHeight="14.25"/>
  <cols>
    <col min="1" max="5" width="9" style="72"/>
    <col min="6" max="6" width="26.375" style="72" bestFit="1" customWidth="1"/>
    <col min="7" max="16384" width="9" style="72"/>
  </cols>
  <sheetData>
    <row r="1" spans="1:11">
      <c r="J1" s="313"/>
      <c r="K1" s="313"/>
    </row>
    <row r="2" spans="1:11" ht="71.25" customHeight="1">
      <c r="A2" s="314"/>
      <c r="B2" s="314"/>
      <c r="C2" s="314"/>
      <c r="D2" s="73"/>
      <c r="E2" s="73"/>
      <c r="J2" s="315"/>
      <c r="K2" s="315"/>
    </row>
    <row r="3" spans="1:11" ht="71.25" customHeight="1">
      <c r="A3" s="109"/>
      <c r="B3" s="109"/>
      <c r="C3" s="109"/>
      <c r="D3" s="73"/>
      <c r="E3" s="73"/>
      <c r="J3" s="110"/>
      <c r="K3" s="110"/>
    </row>
    <row r="4" spans="1:11" ht="157.5" customHeight="1">
      <c r="A4" s="316" t="s">
        <v>238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6" spans="1:11" ht="14.25" customHeight="1">
      <c r="E6" s="317"/>
      <c r="F6" s="317"/>
      <c r="G6" s="317"/>
    </row>
    <row r="7" spans="1:11" ht="14.25" customHeight="1">
      <c r="E7" s="317"/>
      <c r="F7" s="317"/>
      <c r="G7" s="317"/>
    </row>
    <row r="8" spans="1:11" ht="14.25" customHeight="1">
      <c r="E8" s="317"/>
      <c r="F8" s="317"/>
      <c r="G8" s="317"/>
    </row>
    <row r="9" spans="1:11" ht="6" customHeight="1">
      <c r="A9" s="318"/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idden="1">
      <c r="A10" s="318"/>
      <c r="B10" s="318"/>
      <c r="C10" s="318"/>
      <c r="D10" s="318"/>
      <c r="E10" s="318"/>
      <c r="F10" s="318"/>
      <c r="G10" s="318"/>
      <c r="H10" s="318"/>
      <c r="I10" s="318"/>
      <c r="J10" s="318"/>
      <c r="K10" s="318"/>
    </row>
    <row r="11" spans="1:11" hidden="1">
      <c r="A11" s="318"/>
      <c r="B11" s="318"/>
      <c r="C11" s="318"/>
      <c r="D11" s="318"/>
      <c r="E11" s="318"/>
      <c r="F11" s="318"/>
      <c r="G11" s="318"/>
      <c r="H11" s="318"/>
      <c r="I11" s="318"/>
      <c r="J11" s="318"/>
      <c r="K11" s="318"/>
    </row>
    <row r="12" spans="1:11" hidden="1">
      <c r="A12" s="318"/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spans="1:11">
      <c r="A13" s="318"/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>
      <c r="A14" s="318"/>
      <c r="B14" s="318"/>
      <c r="C14" s="318"/>
      <c r="D14" s="318"/>
      <c r="E14" s="318"/>
      <c r="F14" s="318"/>
      <c r="G14" s="318"/>
      <c r="H14" s="318"/>
      <c r="I14" s="318"/>
      <c r="J14" s="318"/>
      <c r="K14" s="318"/>
    </row>
    <row r="15" spans="1:11">
      <c r="A15" s="318"/>
      <c r="B15" s="318"/>
      <c r="C15" s="318"/>
      <c r="D15" s="318"/>
      <c r="E15" s="318"/>
      <c r="F15" s="318"/>
      <c r="G15" s="318"/>
      <c r="H15" s="318"/>
      <c r="I15" s="318"/>
      <c r="J15" s="318"/>
      <c r="K15" s="318"/>
    </row>
    <row r="16" spans="1:11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</row>
    <row r="17" spans="1:11">
      <c r="A17" s="318"/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22" spans="1:11" ht="101.25" customHeight="1"/>
    <row r="23" spans="1:11" ht="11.25" customHeight="1"/>
    <row r="26" spans="1:11" ht="27">
      <c r="F26" s="74"/>
    </row>
    <row r="28" spans="1:11" ht="47.2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 ht="35.25">
      <c r="A29" s="75"/>
      <c r="B29" s="75"/>
      <c r="C29" s="75"/>
      <c r="D29" s="75"/>
      <c r="E29" s="75"/>
      <c r="F29" s="76"/>
      <c r="G29" s="75"/>
      <c r="H29" s="75"/>
      <c r="I29" s="75"/>
      <c r="J29" s="75"/>
      <c r="K29" s="75"/>
    </row>
    <row r="30" spans="1:11" ht="35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35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ht="35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15.7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>
      <c r="A34" s="311"/>
      <c r="B34" s="312"/>
      <c r="C34" s="312"/>
      <c r="D34" s="312"/>
      <c r="E34" s="312"/>
      <c r="F34" s="312"/>
      <c r="G34" s="312"/>
      <c r="H34" s="312"/>
      <c r="I34" s="312"/>
      <c r="J34" s="312"/>
      <c r="K34" s="312"/>
    </row>
    <row r="35" spans="1:11" ht="35.25" customHeight="1">
      <c r="A35" s="312"/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 ht="3.75" customHeight="1">
      <c r="F36" s="78"/>
      <c r="G36" s="78"/>
      <c r="H36" s="78"/>
      <c r="I36" s="78"/>
      <c r="J36" s="78"/>
      <c r="K36" s="78"/>
    </row>
    <row r="37" spans="1:11" ht="14.25" hidden="1" customHeight="1">
      <c r="F37" s="78"/>
      <c r="G37" s="78"/>
      <c r="H37" s="78"/>
      <c r="I37" s="78"/>
      <c r="J37" s="78"/>
      <c r="K37" s="78"/>
    </row>
    <row r="38" spans="1:11" ht="14.25" hidden="1" customHeight="1">
      <c r="F38" s="78"/>
      <c r="G38" s="78"/>
      <c r="H38" s="78"/>
      <c r="I38" s="78"/>
      <c r="J38" s="78"/>
      <c r="K38" s="78"/>
    </row>
    <row r="39" spans="1:11" ht="23.25" customHeight="1">
      <c r="F39" s="78"/>
      <c r="G39" s="78"/>
      <c r="H39" s="78"/>
      <c r="I39" s="78"/>
      <c r="J39" s="78"/>
      <c r="K39" s="78"/>
    </row>
  </sheetData>
  <mergeCells count="7">
    <mergeCell ref="A34:K35"/>
    <mergeCell ref="J1:K1"/>
    <mergeCell ref="A2:C2"/>
    <mergeCell ref="J2:K2"/>
    <mergeCell ref="A4:K4"/>
    <mergeCell ref="E6:G8"/>
    <mergeCell ref="A9:K17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 enableFormatConditionsCalculation="0"/>
  <dimension ref="A1:G21"/>
  <sheetViews>
    <sheetView showGridLines="0" showZeros="0" zoomScaleNormal="85" zoomScaleSheetLayoutView="100" workbookViewId="0">
      <selection activeCell="F6" sqref="F6"/>
    </sheetView>
  </sheetViews>
  <sheetFormatPr defaultRowHeight="14.25"/>
  <cols>
    <col min="1" max="1" width="50.25" style="59" customWidth="1"/>
    <col min="2" max="4" width="27.25" style="59" customWidth="1"/>
    <col min="5" max="7" width="13.875" style="59" customWidth="1"/>
    <col min="8" max="16384" width="9" style="59"/>
  </cols>
  <sheetData>
    <row r="1" spans="1:7" s="51" customFormat="1" ht="48" customHeight="1">
      <c r="A1" s="340" t="s">
        <v>1149</v>
      </c>
      <c r="B1" s="340"/>
      <c r="C1" s="340"/>
      <c r="D1" s="340"/>
    </row>
    <row r="2" spans="1:7" s="52" customFormat="1">
      <c r="A2" s="128" t="s">
        <v>618</v>
      </c>
      <c r="B2" s="53"/>
      <c r="D2" s="53" t="s">
        <v>50</v>
      </c>
      <c r="G2" s="53"/>
    </row>
    <row r="3" spans="1:7" s="54" customFormat="1" ht="34.5" customHeight="1">
      <c r="A3" s="345" t="s">
        <v>51</v>
      </c>
      <c r="B3" s="352" t="s">
        <v>172</v>
      </c>
      <c r="C3" s="352"/>
      <c r="D3" s="352"/>
    </row>
    <row r="4" spans="1:7" s="54" customFormat="1" ht="34.5" customHeight="1">
      <c r="A4" s="345"/>
      <c r="B4" s="170" t="s">
        <v>173</v>
      </c>
      <c r="C4" s="170" t="s">
        <v>171</v>
      </c>
      <c r="D4" s="171" t="s">
        <v>250</v>
      </c>
    </row>
    <row r="5" spans="1:7" s="56" customFormat="1" ht="30.75" customHeight="1">
      <c r="A5" s="148" t="s">
        <v>1150</v>
      </c>
      <c r="B5" s="55">
        <v>0</v>
      </c>
      <c r="C5" s="55">
        <v>0</v>
      </c>
      <c r="D5" s="55"/>
    </row>
    <row r="6" spans="1:7" s="56" customFormat="1" ht="30.75" customHeight="1">
      <c r="A6" s="148" t="s">
        <v>1151</v>
      </c>
      <c r="B6" s="307"/>
      <c r="C6" s="307"/>
      <c r="D6" s="55">
        <v>0</v>
      </c>
    </row>
    <row r="7" spans="1:7" s="56" customFormat="1" ht="30.75" customHeight="1">
      <c r="A7" s="148" t="s">
        <v>1152</v>
      </c>
      <c r="B7" s="307">
        <v>190000</v>
      </c>
      <c r="C7" s="307">
        <v>190000</v>
      </c>
      <c r="D7" s="55"/>
    </row>
    <row r="8" spans="1:7" s="56" customFormat="1" ht="30.75" customHeight="1">
      <c r="A8" s="148" t="s">
        <v>1153</v>
      </c>
      <c r="B8" s="307"/>
      <c r="C8" s="307"/>
      <c r="D8" s="55"/>
    </row>
    <row r="9" spans="1:7" s="56" customFormat="1" ht="30.75" customHeight="1">
      <c r="A9" s="148" t="s">
        <v>1154</v>
      </c>
      <c r="B9" s="307">
        <v>190000</v>
      </c>
      <c r="C9" s="307">
        <v>190000</v>
      </c>
      <c r="D9" s="55"/>
    </row>
    <row r="10" spans="1:7" s="57" customFormat="1" ht="42.75" customHeight="1">
      <c r="A10" s="341"/>
      <c r="B10" s="342"/>
      <c r="C10" s="342"/>
      <c r="D10" s="343"/>
    </row>
    <row r="11" spans="1:7" s="58" customFormat="1" ht="24.6" customHeight="1">
      <c r="A11" s="39"/>
    </row>
    <row r="12" spans="1:7" s="58" customFormat="1" ht="24.6" customHeight="1"/>
    <row r="13" spans="1:7" ht="24.6" customHeight="1"/>
    <row r="14" spans="1:7" ht="24.6" customHeight="1"/>
    <row r="15" spans="1:7" ht="24.6" customHeight="1"/>
    <row r="16" spans="1:7" ht="24.6" customHeight="1"/>
    <row r="17" ht="24.6" customHeight="1"/>
    <row r="18" ht="24.6" customHeight="1"/>
    <row r="19" ht="24.6" customHeight="1"/>
    <row r="20" ht="24.6" customHeight="1"/>
    <row r="21" ht="24.6" customHeight="1"/>
  </sheetData>
  <mergeCells count="4">
    <mergeCell ref="A3:A4"/>
    <mergeCell ref="B3:D3"/>
    <mergeCell ref="A1:D1"/>
    <mergeCell ref="A10:D10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 enableFormatConditionsCalculation="0">
    <tabColor indexed="10"/>
  </sheetPr>
  <dimension ref="A1:K39"/>
  <sheetViews>
    <sheetView showGridLines="0" zoomScale="55" zoomScaleNormal="50" zoomScaleSheetLayoutView="85" workbookViewId="0">
      <selection activeCell="V11" sqref="V11"/>
    </sheetView>
  </sheetViews>
  <sheetFormatPr defaultRowHeight="14.25"/>
  <cols>
    <col min="1" max="5" width="9" style="72"/>
    <col min="6" max="6" width="26.375" style="72" bestFit="1" customWidth="1"/>
    <col min="7" max="16384" width="9" style="72"/>
  </cols>
  <sheetData>
    <row r="1" spans="1:11">
      <c r="J1" s="313"/>
      <c r="K1" s="313"/>
    </row>
    <row r="2" spans="1:11" ht="71.25" customHeight="1">
      <c r="A2" s="314"/>
      <c r="B2" s="314"/>
      <c r="C2" s="314"/>
      <c r="D2" s="73"/>
      <c r="E2" s="73"/>
      <c r="J2" s="315"/>
      <c r="K2" s="315"/>
    </row>
    <row r="3" spans="1:11" ht="71.25" customHeight="1">
      <c r="A3" s="109"/>
      <c r="B3" s="109"/>
      <c r="C3" s="109"/>
      <c r="D3" s="73"/>
      <c r="E3" s="73"/>
      <c r="J3" s="110"/>
      <c r="K3" s="110"/>
    </row>
    <row r="4" spans="1:11" ht="157.5" customHeight="1">
      <c r="A4" s="316" t="s">
        <v>206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6" spans="1:11" ht="14.25" customHeight="1">
      <c r="E6" s="317"/>
      <c r="F6" s="317"/>
      <c r="G6" s="317"/>
    </row>
    <row r="7" spans="1:11" ht="14.25" customHeight="1">
      <c r="E7" s="317"/>
      <c r="F7" s="317"/>
      <c r="G7" s="317"/>
    </row>
    <row r="8" spans="1:11" ht="14.25" customHeight="1">
      <c r="E8" s="317"/>
      <c r="F8" s="317"/>
      <c r="G8" s="317"/>
    </row>
    <row r="9" spans="1:11" ht="6" customHeight="1">
      <c r="A9" s="318"/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idden="1">
      <c r="A10" s="318"/>
      <c r="B10" s="318"/>
      <c r="C10" s="318"/>
      <c r="D10" s="318"/>
      <c r="E10" s="318"/>
      <c r="F10" s="318"/>
      <c r="G10" s="318"/>
      <c r="H10" s="318"/>
      <c r="I10" s="318"/>
      <c r="J10" s="318"/>
      <c r="K10" s="318"/>
    </row>
    <row r="11" spans="1:11" hidden="1">
      <c r="A11" s="318"/>
      <c r="B11" s="318"/>
      <c r="C11" s="318"/>
      <c r="D11" s="318"/>
      <c r="E11" s="318"/>
      <c r="F11" s="318"/>
      <c r="G11" s="318"/>
      <c r="H11" s="318"/>
      <c r="I11" s="318"/>
      <c r="J11" s="318"/>
      <c r="K11" s="318"/>
    </row>
    <row r="12" spans="1:11" hidden="1">
      <c r="A12" s="318"/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spans="1:11">
      <c r="A13" s="318"/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>
      <c r="A14" s="318"/>
      <c r="B14" s="318"/>
      <c r="C14" s="318"/>
      <c r="D14" s="318"/>
      <c r="E14" s="318"/>
      <c r="F14" s="318"/>
      <c r="G14" s="318"/>
      <c r="H14" s="318"/>
      <c r="I14" s="318"/>
      <c r="J14" s="318"/>
      <c r="K14" s="318"/>
    </row>
    <row r="15" spans="1:11">
      <c r="A15" s="318"/>
      <c r="B15" s="318"/>
      <c r="C15" s="318"/>
      <c r="D15" s="318"/>
      <c r="E15" s="318"/>
      <c r="F15" s="318"/>
      <c r="G15" s="318"/>
      <c r="H15" s="318"/>
      <c r="I15" s="318"/>
      <c r="J15" s="318"/>
      <c r="K15" s="318"/>
    </row>
    <row r="16" spans="1:11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</row>
    <row r="17" spans="1:11">
      <c r="A17" s="318"/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22" spans="1:11" ht="101.25" customHeight="1"/>
    <row r="23" spans="1:11" ht="11.25" customHeight="1"/>
    <row r="26" spans="1:11" ht="27">
      <c r="F26" s="74"/>
    </row>
    <row r="28" spans="1:11" ht="47.2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 ht="35.25">
      <c r="A29" s="75"/>
      <c r="B29" s="75"/>
      <c r="C29" s="75"/>
      <c r="D29" s="75"/>
      <c r="E29" s="75"/>
      <c r="F29" s="76"/>
      <c r="G29" s="75"/>
      <c r="H29" s="75"/>
      <c r="I29" s="75"/>
      <c r="J29" s="75"/>
      <c r="K29" s="75"/>
    </row>
    <row r="30" spans="1:11" ht="35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35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ht="35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15.7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>
      <c r="A34" s="311"/>
      <c r="B34" s="312"/>
      <c r="C34" s="312"/>
      <c r="D34" s="312"/>
      <c r="E34" s="312"/>
      <c r="F34" s="312"/>
      <c r="G34" s="312"/>
      <c r="H34" s="312"/>
      <c r="I34" s="312"/>
      <c r="J34" s="312"/>
      <c r="K34" s="312"/>
    </row>
    <row r="35" spans="1:11" ht="35.25" customHeight="1">
      <c r="A35" s="312"/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 ht="3.75" customHeight="1">
      <c r="F36" s="78"/>
      <c r="G36" s="78"/>
      <c r="H36" s="78"/>
      <c r="I36" s="78"/>
      <c r="J36" s="78"/>
      <c r="K36" s="78"/>
    </row>
    <row r="37" spans="1:11" ht="14.25" hidden="1" customHeight="1">
      <c r="F37" s="78"/>
      <c r="G37" s="78"/>
      <c r="H37" s="78"/>
      <c r="I37" s="78"/>
      <c r="J37" s="78"/>
      <c r="K37" s="78"/>
    </row>
    <row r="38" spans="1:11" ht="14.25" hidden="1" customHeight="1">
      <c r="F38" s="78"/>
      <c r="G38" s="78"/>
      <c r="H38" s="78"/>
      <c r="I38" s="78"/>
      <c r="J38" s="78"/>
      <c r="K38" s="78"/>
    </row>
    <row r="39" spans="1:11" ht="23.25" customHeight="1">
      <c r="F39" s="78"/>
      <c r="G39" s="78"/>
      <c r="H39" s="78"/>
      <c r="I39" s="78"/>
      <c r="J39" s="78"/>
      <c r="K39" s="78"/>
    </row>
  </sheetData>
  <mergeCells count="7">
    <mergeCell ref="J1:K1"/>
    <mergeCell ref="A9:K17"/>
    <mergeCell ref="A34:K35"/>
    <mergeCell ref="J2:K2"/>
    <mergeCell ref="A2:C2"/>
    <mergeCell ref="A4:K4"/>
    <mergeCell ref="E6:G8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 enableFormatConditionsCalculation="0"/>
  <dimension ref="A1:I47"/>
  <sheetViews>
    <sheetView showGridLines="0" showZeros="0" topLeftCell="A34" zoomScale="115" zoomScaleNormal="75" zoomScaleSheetLayoutView="115" workbookViewId="0">
      <selection activeCell="A39" sqref="A39"/>
    </sheetView>
  </sheetViews>
  <sheetFormatPr defaultRowHeight="15"/>
  <cols>
    <col min="1" max="1" width="42.75" style="39" customWidth="1"/>
    <col min="2" max="3" width="13.75" style="39" customWidth="1"/>
    <col min="4" max="4" width="12" style="39" customWidth="1"/>
    <col min="5" max="5" width="12" style="67" customWidth="1"/>
    <col min="6" max="6" width="7" style="67" customWidth="1"/>
    <col min="7" max="7" width="9" style="39"/>
    <col min="8" max="8" width="13.375" style="39" customWidth="1"/>
    <col min="9" max="16384" width="9" style="39"/>
  </cols>
  <sheetData>
    <row r="1" spans="1:9" s="42" customFormat="1" ht="48" customHeight="1">
      <c r="A1" s="353" t="s">
        <v>1176</v>
      </c>
      <c r="B1" s="353"/>
      <c r="C1" s="353"/>
      <c r="D1" s="353"/>
      <c r="E1" s="353"/>
      <c r="F1" s="38"/>
    </row>
    <row r="2" spans="1:9" s="22" customFormat="1" ht="14.25">
      <c r="A2" s="128" t="s">
        <v>619</v>
      </c>
      <c r="E2" s="68" t="s">
        <v>185</v>
      </c>
      <c r="F2" s="60"/>
    </row>
    <row r="3" spans="1:9" s="25" customFormat="1" ht="20.100000000000001" customHeight="1">
      <c r="A3" s="320" t="s">
        <v>101</v>
      </c>
      <c r="B3" s="321" t="s">
        <v>79</v>
      </c>
      <c r="C3" s="323" t="s">
        <v>330</v>
      </c>
      <c r="D3" s="323" t="s">
        <v>311</v>
      </c>
      <c r="E3" s="323" t="s">
        <v>312</v>
      </c>
      <c r="F3" s="61"/>
    </row>
    <row r="4" spans="1:9" s="25" customFormat="1" ht="20.100000000000001" customHeight="1">
      <c r="A4" s="320"/>
      <c r="B4" s="322"/>
      <c r="C4" s="322"/>
      <c r="D4" s="322"/>
      <c r="E4" s="331"/>
      <c r="F4" s="61"/>
    </row>
    <row r="5" spans="1:9" ht="23.25" customHeight="1">
      <c r="A5" s="26" t="s">
        <v>177</v>
      </c>
      <c r="B5" s="12">
        <v>0</v>
      </c>
      <c r="C5" s="41"/>
      <c r="D5" s="41"/>
      <c r="E5" s="69"/>
      <c r="F5" s="62"/>
      <c r="G5" s="46"/>
      <c r="H5" s="47"/>
      <c r="I5" s="47"/>
    </row>
    <row r="6" spans="1:9" ht="23.25" customHeight="1">
      <c r="A6" s="8" t="s">
        <v>174</v>
      </c>
      <c r="B6" s="12"/>
      <c r="C6" s="41"/>
      <c r="D6" s="41"/>
      <c r="E6" s="69"/>
      <c r="F6" s="62"/>
      <c r="G6" s="46"/>
      <c r="H6" s="47"/>
      <c r="I6" s="47"/>
    </row>
    <row r="7" spans="1:9" ht="23.25" customHeight="1">
      <c r="A7" s="8" t="s">
        <v>175</v>
      </c>
      <c r="B7" s="12"/>
      <c r="C7" s="41"/>
      <c r="D7" s="41"/>
      <c r="E7" s="69"/>
      <c r="F7" s="62"/>
      <c r="G7" s="46"/>
      <c r="H7" s="47"/>
      <c r="I7" s="47"/>
    </row>
    <row r="8" spans="1:9" ht="23.25" customHeight="1">
      <c r="A8" s="8" t="s">
        <v>178</v>
      </c>
      <c r="B8" s="12"/>
      <c r="C8" s="41"/>
      <c r="D8" s="41"/>
      <c r="E8" s="69"/>
      <c r="F8" s="62"/>
      <c r="G8" s="46"/>
      <c r="H8" s="47"/>
      <c r="I8" s="47"/>
    </row>
    <row r="9" spans="1:9" ht="23.25" customHeight="1">
      <c r="A9" s="63" t="s">
        <v>179</v>
      </c>
      <c r="B9" s="12"/>
      <c r="C9" s="41"/>
      <c r="D9" s="41"/>
      <c r="E9" s="69"/>
      <c r="F9" s="62"/>
      <c r="G9" s="46"/>
      <c r="H9" s="47"/>
      <c r="I9" s="47"/>
    </row>
    <row r="10" spans="1:9" ht="23.25" customHeight="1">
      <c r="A10" s="8" t="s">
        <v>174</v>
      </c>
      <c r="B10" s="12"/>
      <c r="C10" s="41"/>
      <c r="D10" s="41"/>
      <c r="E10" s="69"/>
      <c r="F10" s="62"/>
      <c r="G10" s="46"/>
      <c r="H10" s="47"/>
      <c r="I10" s="47"/>
    </row>
    <row r="11" spans="1:9" ht="23.25" customHeight="1">
      <c r="A11" s="8" t="s">
        <v>175</v>
      </c>
      <c r="B11" s="12"/>
      <c r="C11" s="41"/>
      <c r="D11" s="41"/>
      <c r="E11" s="69"/>
      <c r="F11" s="62"/>
      <c r="G11" s="46"/>
      <c r="H11" s="47"/>
      <c r="I11" s="47"/>
    </row>
    <row r="12" spans="1:9" ht="23.25" customHeight="1">
      <c r="A12" s="8" t="s">
        <v>178</v>
      </c>
      <c r="B12" s="12"/>
      <c r="C12" s="41"/>
      <c r="D12" s="41"/>
      <c r="E12" s="69"/>
      <c r="F12" s="62"/>
      <c r="G12" s="46"/>
      <c r="H12" s="47"/>
      <c r="I12" s="47"/>
    </row>
    <row r="13" spans="1:9" ht="23.25" customHeight="1">
      <c r="A13" s="8" t="s">
        <v>180</v>
      </c>
      <c r="B13" s="12"/>
      <c r="C13" s="41"/>
      <c r="D13" s="41"/>
      <c r="E13" s="69"/>
      <c r="F13" s="62"/>
      <c r="G13" s="46"/>
      <c r="H13" s="47"/>
      <c r="I13" s="47"/>
    </row>
    <row r="14" spans="1:9" ht="23.25" customHeight="1">
      <c r="A14" s="8" t="s">
        <v>174</v>
      </c>
      <c r="B14" s="12"/>
      <c r="C14" s="41"/>
      <c r="D14" s="41"/>
      <c r="E14" s="69"/>
      <c r="F14" s="62"/>
      <c r="G14" s="46"/>
      <c r="H14" s="47"/>
      <c r="I14" s="47"/>
    </row>
    <row r="15" spans="1:9" ht="23.25" customHeight="1">
      <c r="A15" s="8" t="s">
        <v>178</v>
      </c>
      <c r="B15" s="12"/>
      <c r="C15" s="41"/>
      <c r="D15" s="41"/>
      <c r="E15" s="69"/>
      <c r="F15" s="62"/>
      <c r="G15" s="46"/>
      <c r="H15" s="47"/>
      <c r="I15" s="47"/>
    </row>
    <row r="16" spans="1:9" s="64" customFormat="1" ht="23.25" customHeight="1">
      <c r="A16" s="8" t="s">
        <v>181</v>
      </c>
      <c r="B16" s="12"/>
      <c r="C16" s="41"/>
      <c r="D16" s="41"/>
      <c r="E16" s="69"/>
      <c r="F16" s="62"/>
      <c r="H16" s="65"/>
    </row>
    <row r="17" spans="1:9" s="64" customFormat="1" ht="23.25" customHeight="1">
      <c r="A17" s="8" t="s">
        <v>174</v>
      </c>
      <c r="B17" s="12"/>
      <c r="C17" s="41"/>
      <c r="D17" s="41"/>
      <c r="E17" s="69"/>
      <c r="F17" s="62"/>
    </row>
    <row r="18" spans="1:9" s="64" customFormat="1" ht="23.25" customHeight="1">
      <c r="A18" s="8" t="s">
        <v>175</v>
      </c>
      <c r="B18" s="12"/>
      <c r="C18" s="41"/>
      <c r="D18" s="41"/>
      <c r="E18" s="69"/>
      <c r="F18" s="62"/>
    </row>
    <row r="19" spans="1:9" ht="23.25" customHeight="1">
      <c r="A19" s="8" t="s">
        <v>178</v>
      </c>
      <c r="B19" s="12"/>
      <c r="C19" s="41"/>
      <c r="D19" s="41"/>
      <c r="E19" s="69"/>
      <c r="F19" s="62"/>
      <c r="G19" s="46"/>
      <c r="H19" s="47"/>
      <c r="I19" s="47"/>
    </row>
    <row r="20" spans="1:9" s="64" customFormat="1" ht="23.25" customHeight="1">
      <c r="A20" s="8" t="s">
        <v>176</v>
      </c>
      <c r="B20" s="12"/>
      <c r="C20" s="41"/>
      <c r="D20" s="41"/>
      <c r="E20" s="69"/>
      <c r="F20" s="62"/>
    </row>
    <row r="21" spans="1:9" s="64" customFormat="1" ht="23.25" customHeight="1">
      <c r="A21" s="8" t="s">
        <v>174</v>
      </c>
      <c r="B21" s="12"/>
      <c r="C21" s="41"/>
      <c r="D21" s="41"/>
      <c r="E21" s="69"/>
      <c r="F21" s="62"/>
    </row>
    <row r="22" spans="1:9" ht="23.25" customHeight="1">
      <c r="A22" s="8" t="s">
        <v>178</v>
      </c>
      <c r="B22" s="12"/>
      <c r="C22" s="41"/>
      <c r="D22" s="41"/>
      <c r="E22" s="69"/>
      <c r="F22" s="62"/>
      <c r="G22" s="46"/>
      <c r="H22" s="47"/>
      <c r="I22" s="47"/>
    </row>
    <row r="23" spans="1:9" s="64" customFormat="1" ht="23.25" customHeight="1">
      <c r="A23" s="66" t="s">
        <v>182</v>
      </c>
      <c r="B23" s="12"/>
      <c r="C23" s="41"/>
      <c r="D23" s="41"/>
      <c r="E23" s="69"/>
      <c r="F23" s="62"/>
    </row>
    <row r="24" spans="1:9" s="64" customFormat="1" ht="23.25" customHeight="1">
      <c r="A24" s="8" t="s">
        <v>174</v>
      </c>
      <c r="B24" s="12"/>
      <c r="C24" s="41"/>
      <c r="D24" s="41"/>
      <c r="E24" s="69"/>
      <c r="F24" s="62"/>
    </row>
    <row r="25" spans="1:9" ht="23.25" customHeight="1">
      <c r="A25" s="8" t="s">
        <v>178</v>
      </c>
      <c r="B25" s="12"/>
      <c r="C25" s="41"/>
      <c r="D25" s="41"/>
      <c r="E25" s="69"/>
      <c r="F25" s="62"/>
      <c r="G25" s="46"/>
      <c r="H25" s="47"/>
      <c r="I25" s="47"/>
    </row>
    <row r="26" spans="1:9" ht="23.25" customHeight="1">
      <c r="A26" s="66" t="s">
        <v>183</v>
      </c>
      <c r="B26" s="12"/>
      <c r="C26" s="41"/>
      <c r="D26" s="41"/>
      <c r="E26" s="69"/>
      <c r="F26" s="62"/>
    </row>
    <row r="27" spans="1:9" ht="23.25" customHeight="1">
      <c r="A27" s="8" t="s">
        <v>174</v>
      </c>
      <c r="B27" s="12"/>
      <c r="C27" s="41"/>
      <c r="D27" s="41"/>
      <c r="E27" s="69"/>
      <c r="F27" s="62"/>
    </row>
    <row r="28" spans="1:9" ht="23.25" customHeight="1">
      <c r="A28" s="8" t="s">
        <v>175</v>
      </c>
      <c r="B28" s="12"/>
      <c r="C28" s="41"/>
      <c r="D28" s="41"/>
      <c r="E28" s="69"/>
      <c r="F28" s="62"/>
    </row>
    <row r="29" spans="1:9" ht="23.25" customHeight="1">
      <c r="A29" s="8" t="s">
        <v>178</v>
      </c>
      <c r="B29" s="12"/>
      <c r="C29" s="41"/>
      <c r="D29" s="41"/>
      <c r="E29" s="69"/>
      <c r="F29" s="62"/>
      <c r="G29" s="46"/>
      <c r="H29" s="47"/>
      <c r="I29" s="47"/>
    </row>
    <row r="30" spans="1:9" ht="23.25" customHeight="1">
      <c r="A30" s="66" t="s">
        <v>184</v>
      </c>
      <c r="B30" s="12"/>
      <c r="C30" s="41"/>
      <c r="D30" s="41"/>
      <c r="E30" s="69"/>
      <c r="F30" s="62"/>
    </row>
    <row r="31" spans="1:9" ht="23.25" customHeight="1">
      <c r="A31" s="8" t="s">
        <v>174</v>
      </c>
      <c r="B31" s="12"/>
      <c r="C31" s="41"/>
      <c r="D31" s="41"/>
      <c r="E31" s="69"/>
      <c r="F31" s="62"/>
    </row>
    <row r="32" spans="1:9" ht="23.25" customHeight="1">
      <c r="A32" s="8" t="s">
        <v>175</v>
      </c>
      <c r="B32" s="12"/>
      <c r="C32" s="41"/>
      <c r="D32" s="41"/>
      <c r="E32" s="69"/>
      <c r="F32" s="62"/>
    </row>
    <row r="33" spans="1:9" ht="23.25" customHeight="1">
      <c r="A33" s="8" t="s">
        <v>178</v>
      </c>
      <c r="B33" s="12"/>
      <c r="C33" s="41"/>
      <c r="D33" s="41"/>
      <c r="E33" s="69"/>
      <c r="F33" s="62"/>
      <c r="G33" s="46"/>
      <c r="H33" s="47"/>
      <c r="I33" s="47"/>
    </row>
    <row r="34" spans="1:9" ht="23.25" customHeight="1">
      <c r="A34" s="8" t="s">
        <v>186</v>
      </c>
      <c r="B34" s="12"/>
      <c r="C34" s="41"/>
      <c r="D34" s="41"/>
      <c r="E34" s="69"/>
      <c r="F34" s="65"/>
    </row>
    <row r="35" spans="1:9" ht="23.25" customHeight="1">
      <c r="A35" s="8" t="s">
        <v>174</v>
      </c>
      <c r="B35" s="12"/>
      <c r="C35" s="41"/>
      <c r="D35" s="41"/>
      <c r="E35" s="69"/>
      <c r="F35" s="65"/>
    </row>
    <row r="36" spans="1:9" ht="23.25" customHeight="1">
      <c r="A36" s="8" t="s">
        <v>175</v>
      </c>
      <c r="B36" s="12"/>
      <c r="C36" s="41"/>
      <c r="D36" s="41"/>
      <c r="E36" s="69"/>
      <c r="F36" s="65"/>
    </row>
    <row r="37" spans="1:9" ht="23.25" customHeight="1">
      <c r="A37" s="8" t="s">
        <v>178</v>
      </c>
      <c r="B37" s="12"/>
      <c r="C37" s="41"/>
      <c r="D37" s="41"/>
      <c r="E37" s="69"/>
      <c r="F37" s="62"/>
      <c r="G37" s="46"/>
      <c r="H37" s="47"/>
      <c r="I37" s="47"/>
    </row>
    <row r="38" spans="1:9" ht="24.6" customHeight="1">
      <c r="A38" s="39" t="s">
        <v>1177</v>
      </c>
      <c r="F38" s="65"/>
    </row>
    <row r="39" spans="1:9" ht="24.6" customHeight="1">
      <c r="F39" s="65"/>
    </row>
    <row r="40" spans="1:9" ht="24.6" customHeight="1">
      <c r="F40" s="65"/>
    </row>
    <row r="41" spans="1:9" ht="24.6" customHeight="1">
      <c r="F41" s="65"/>
    </row>
    <row r="42" spans="1:9">
      <c r="F42" s="65"/>
    </row>
    <row r="43" spans="1:9">
      <c r="F43" s="65"/>
    </row>
    <row r="44" spans="1:9">
      <c r="F44" s="65"/>
    </row>
    <row r="45" spans="1:9">
      <c r="F45" s="65"/>
    </row>
    <row r="46" spans="1:9">
      <c r="F46" s="65"/>
    </row>
    <row r="47" spans="1:9">
      <c r="F47" s="65"/>
    </row>
  </sheetData>
  <mergeCells count="6">
    <mergeCell ref="A1:E1"/>
    <mergeCell ref="A3:A4"/>
    <mergeCell ref="B3:B4"/>
    <mergeCell ref="C3:C4"/>
    <mergeCell ref="D3:D4"/>
    <mergeCell ref="E3:E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  <rowBreaks count="1" manualBreakCount="1">
    <brk id="20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 enableFormatConditionsCalculation="0"/>
  <dimension ref="A1:I32"/>
  <sheetViews>
    <sheetView showGridLines="0" showZeros="0" topLeftCell="A19" zoomScale="115" zoomScaleNormal="75" zoomScaleSheetLayoutView="115" workbookViewId="0">
      <selection activeCell="A25" sqref="A25"/>
    </sheetView>
  </sheetViews>
  <sheetFormatPr defaultRowHeight="15"/>
  <cols>
    <col min="1" max="1" width="41" style="39" customWidth="1"/>
    <col min="2" max="3" width="15" style="39" customWidth="1"/>
    <col min="4" max="4" width="14.125" style="39" customWidth="1"/>
    <col min="5" max="5" width="14.125" style="67" customWidth="1"/>
    <col min="6" max="6" width="14.75" style="39" bestFit="1" customWidth="1"/>
    <col min="7" max="7" width="9.5" style="39" bestFit="1" customWidth="1"/>
    <col min="8" max="8" width="13.375" style="39" customWidth="1"/>
    <col min="9" max="16384" width="9" style="39"/>
  </cols>
  <sheetData>
    <row r="1" spans="1:9" s="42" customFormat="1" ht="48" customHeight="1">
      <c r="A1" s="353" t="s">
        <v>1178</v>
      </c>
      <c r="B1" s="353"/>
      <c r="C1" s="353"/>
      <c r="D1" s="353"/>
      <c r="E1" s="353"/>
    </row>
    <row r="2" spans="1:9" s="22" customFormat="1" ht="14.25">
      <c r="A2" s="128" t="s">
        <v>620</v>
      </c>
      <c r="E2" s="68" t="s">
        <v>185</v>
      </c>
    </row>
    <row r="3" spans="1:9" s="25" customFormat="1" ht="20.100000000000001" customHeight="1">
      <c r="A3" s="320" t="s">
        <v>101</v>
      </c>
      <c r="B3" s="321" t="s">
        <v>79</v>
      </c>
      <c r="C3" s="323" t="s">
        <v>315</v>
      </c>
      <c r="D3" s="323" t="s">
        <v>311</v>
      </c>
      <c r="E3" s="323" t="s">
        <v>313</v>
      </c>
    </row>
    <row r="4" spans="1:9" s="25" customFormat="1" ht="20.100000000000001" customHeight="1">
      <c r="A4" s="320"/>
      <c r="B4" s="322"/>
      <c r="C4" s="322"/>
      <c r="D4" s="322"/>
      <c r="E4" s="331"/>
    </row>
    <row r="5" spans="1:9" ht="34.5" customHeight="1">
      <c r="A5" s="26" t="s">
        <v>188</v>
      </c>
      <c r="B5" s="12">
        <v>0</v>
      </c>
      <c r="C5" s="41"/>
      <c r="D5" s="41"/>
      <c r="E5" s="69"/>
      <c r="F5" s="70"/>
      <c r="G5" s="46"/>
      <c r="H5" s="47"/>
      <c r="I5" s="47"/>
    </row>
    <row r="6" spans="1:9" ht="34.5" customHeight="1">
      <c r="A6" s="63" t="s">
        <v>189</v>
      </c>
      <c r="B6" s="12"/>
      <c r="C6" s="41"/>
      <c r="D6" s="41"/>
      <c r="E6" s="69"/>
      <c r="F6" s="70"/>
      <c r="G6" s="46"/>
      <c r="H6" s="47"/>
      <c r="I6" s="47"/>
    </row>
    <row r="7" spans="1:9" ht="34.5" customHeight="1">
      <c r="A7" s="8" t="s">
        <v>190</v>
      </c>
      <c r="B7" s="12"/>
      <c r="C7" s="41"/>
      <c r="D7" s="41"/>
      <c r="E7" s="69"/>
      <c r="F7" s="70"/>
      <c r="G7" s="46"/>
      <c r="H7" s="47"/>
      <c r="I7" s="47"/>
    </row>
    <row r="8" spans="1:9" ht="34.5" customHeight="1">
      <c r="A8" s="8" t="s">
        <v>191</v>
      </c>
      <c r="B8" s="12"/>
      <c r="C8" s="41"/>
      <c r="D8" s="41"/>
      <c r="E8" s="69"/>
      <c r="F8" s="70"/>
      <c r="G8" s="46"/>
      <c r="H8" s="47"/>
      <c r="I8" s="47"/>
    </row>
    <row r="9" spans="1:9" ht="34.5" customHeight="1">
      <c r="A9" s="8" t="s">
        <v>192</v>
      </c>
      <c r="B9" s="12"/>
      <c r="C9" s="41"/>
      <c r="D9" s="41"/>
      <c r="E9" s="69"/>
      <c r="F9" s="70"/>
      <c r="G9" s="46"/>
      <c r="H9" s="47"/>
      <c r="I9" s="47"/>
    </row>
    <row r="10" spans="1:9" ht="34.5" customHeight="1">
      <c r="A10" s="8" t="s">
        <v>193</v>
      </c>
      <c r="B10" s="12"/>
      <c r="C10" s="41"/>
      <c r="D10" s="41"/>
      <c r="E10" s="69"/>
      <c r="F10" s="70"/>
      <c r="G10" s="46"/>
      <c r="H10" s="47"/>
      <c r="I10" s="47"/>
    </row>
    <row r="11" spans="1:9" ht="34.5" customHeight="1">
      <c r="A11" s="8" t="s">
        <v>194</v>
      </c>
      <c r="B11" s="12"/>
      <c r="C11" s="41"/>
      <c r="D11" s="41"/>
      <c r="E11" s="69"/>
      <c r="F11" s="70"/>
      <c r="G11" s="46"/>
      <c r="H11" s="47"/>
      <c r="I11" s="47"/>
    </row>
    <row r="12" spans="1:9" ht="34.5" customHeight="1">
      <c r="A12" s="8" t="s">
        <v>191</v>
      </c>
      <c r="B12" s="12"/>
      <c r="C12" s="41"/>
      <c r="D12" s="41"/>
      <c r="E12" s="69"/>
      <c r="F12" s="70"/>
      <c r="G12" s="46"/>
      <c r="H12" s="47"/>
      <c r="I12" s="47"/>
    </row>
    <row r="13" spans="1:9" s="64" customFormat="1" ht="34.5" customHeight="1">
      <c r="A13" s="8" t="s">
        <v>195</v>
      </c>
      <c r="B13" s="12"/>
      <c r="C13" s="41"/>
      <c r="D13" s="41"/>
      <c r="E13" s="69"/>
      <c r="F13" s="70"/>
      <c r="H13" s="65"/>
    </row>
    <row r="14" spans="1:9" s="64" customFormat="1" ht="34.5" customHeight="1">
      <c r="A14" s="8" t="s">
        <v>196</v>
      </c>
      <c r="B14" s="12"/>
      <c r="C14" s="41"/>
      <c r="D14" s="41"/>
      <c r="E14" s="69"/>
      <c r="F14" s="70"/>
    </row>
    <row r="15" spans="1:9" s="64" customFormat="1" ht="34.5" customHeight="1">
      <c r="A15" s="8" t="s">
        <v>197</v>
      </c>
      <c r="B15" s="12"/>
      <c r="C15" s="41"/>
      <c r="D15" s="41"/>
      <c r="E15" s="69"/>
      <c r="F15" s="70"/>
    </row>
    <row r="16" spans="1:9" s="64" customFormat="1" ht="34.5" customHeight="1">
      <c r="A16" s="8" t="s">
        <v>198</v>
      </c>
      <c r="B16" s="12"/>
      <c r="C16" s="41"/>
      <c r="D16" s="41"/>
      <c r="E16" s="69"/>
      <c r="F16" s="70"/>
    </row>
    <row r="17" spans="1:6" s="64" customFormat="1" ht="34.5" customHeight="1">
      <c r="A17" s="8" t="s">
        <v>199</v>
      </c>
      <c r="B17" s="12"/>
      <c r="C17" s="41"/>
      <c r="D17" s="41"/>
      <c r="E17" s="69"/>
      <c r="F17" s="70"/>
    </row>
    <row r="18" spans="1:6" s="64" customFormat="1" ht="34.5" customHeight="1">
      <c r="A18" s="8" t="s">
        <v>187</v>
      </c>
      <c r="B18" s="12"/>
      <c r="C18" s="41"/>
      <c r="D18" s="41"/>
      <c r="E18" s="69"/>
      <c r="F18" s="70"/>
    </row>
    <row r="19" spans="1:6" s="64" customFormat="1" ht="34.5" customHeight="1">
      <c r="A19" s="8" t="s">
        <v>200</v>
      </c>
      <c r="B19" s="12"/>
      <c r="C19" s="41"/>
      <c r="D19" s="41"/>
      <c r="E19" s="69"/>
      <c r="F19" s="70"/>
    </row>
    <row r="20" spans="1:6" ht="34.5" customHeight="1">
      <c r="A20" s="66" t="s">
        <v>201</v>
      </c>
      <c r="B20" s="12"/>
      <c r="C20" s="41"/>
      <c r="D20" s="41"/>
      <c r="E20" s="69"/>
      <c r="F20" s="70"/>
    </row>
    <row r="21" spans="1:6" ht="34.5" customHeight="1">
      <c r="A21" s="8" t="s">
        <v>202</v>
      </c>
      <c r="B21" s="12"/>
      <c r="C21" s="41"/>
      <c r="D21" s="41"/>
      <c r="E21" s="69"/>
      <c r="F21" s="70"/>
    </row>
    <row r="22" spans="1:6" ht="34.5" customHeight="1">
      <c r="A22" s="66" t="s">
        <v>203</v>
      </c>
      <c r="B22" s="12"/>
      <c r="C22" s="41"/>
      <c r="D22" s="41"/>
      <c r="E22" s="69"/>
      <c r="F22" s="70"/>
    </row>
    <row r="23" spans="1:6" ht="34.5" customHeight="1">
      <c r="A23" s="66" t="s">
        <v>204</v>
      </c>
      <c r="B23" s="12"/>
      <c r="C23" s="41"/>
      <c r="D23" s="41"/>
      <c r="E23" s="69"/>
      <c r="F23" s="70"/>
    </row>
    <row r="24" spans="1:6" ht="34.5" customHeight="1">
      <c r="A24" s="66" t="s">
        <v>205</v>
      </c>
      <c r="B24" s="12"/>
      <c r="C24" s="41"/>
      <c r="D24" s="41"/>
      <c r="E24" s="69"/>
    </row>
    <row r="25" spans="1:6" ht="24.6" customHeight="1">
      <c r="A25" s="39" t="s">
        <v>1179</v>
      </c>
    </row>
    <row r="26" spans="1:6" ht="24.6" customHeight="1"/>
    <row r="27" spans="1:6" ht="24.6" customHeight="1"/>
    <row r="28" spans="1:6" ht="24.6" customHeight="1"/>
    <row r="29" spans="1:6" ht="24.6" customHeight="1"/>
    <row r="30" spans="1:6" ht="24.6" customHeight="1"/>
    <row r="31" spans="1:6" ht="24.6" customHeight="1"/>
    <row r="32" spans="1:6" ht="24.6" customHeight="1"/>
  </sheetData>
  <mergeCells count="6">
    <mergeCell ref="A1:E1"/>
    <mergeCell ref="A3:A4"/>
    <mergeCell ref="B3:B4"/>
    <mergeCell ref="C3:C4"/>
    <mergeCell ref="D3:D4"/>
    <mergeCell ref="E3:E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  <rowBreaks count="1" manualBreakCount="1">
    <brk id="14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>
    <tabColor indexed="10"/>
  </sheetPr>
  <dimension ref="A1:K39"/>
  <sheetViews>
    <sheetView showGridLines="0" zoomScale="55" zoomScaleNormal="50" zoomScaleSheetLayoutView="85" workbookViewId="0">
      <selection activeCell="V11" sqref="V11"/>
    </sheetView>
  </sheetViews>
  <sheetFormatPr defaultRowHeight="14.25"/>
  <cols>
    <col min="1" max="5" width="9" style="72"/>
    <col min="6" max="6" width="26.375" style="72" bestFit="1" customWidth="1"/>
    <col min="7" max="16384" width="9" style="72"/>
  </cols>
  <sheetData>
    <row r="1" spans="1:11">
      <c r="J1" s="313"/>
      <c r="K1" s="313"/>
    </row>
    <row r="2" spans="1:11" ht="71.25" customHeight="1">
      <c r="A2" s="314"/>
      <c r="B2" s="314"/>
      <c r="C2" s="314"/>
      <c r="D2" s="73"/>
      <c r="E2" s="73"/>
      <c r="J2" s="315"/>
      <c r="K2" s="315"/>
    </row>
    <row r="3" spans="1:11" ht="71.25" customHeight="1">
      <c r="A3" s="109"/>
      <c r="B3" s="109"/>
      <c r="C3" s="109"/>
      <c r="D3" s="73"/>
      <c r="E3" s="73"/>
      <c r="J3" s="110"/>
      <c r="K3" s="110"/>
    </row>
    <row r="4" spans="1:11" ht="157.5" customHeight="1">
      <c r="A4" s="316" t="s">
        <v>207</v>
      </c>
      <c r="B4" s="316"/>
      <c r="C4" s="316"/>
      <c r="D4" s="316"/>
      <c r="E4" s="316"/>
      <c r="F4" s="316"/>
      <c r="G4" s="316"/>
      <c r="H4" s="316"/>
      <c r="I4" s="316"/>
      <c r="J4" s="316"/>
      <c r="K4" s="316"/>
    </row>
    <row r="6" spans="1:11" ht="14.25" customHeight="1">
      <c r="E6" s="317"/>
      <c r="F6" s="317"/>
      <c r="G6" s="317"/>
    </row>
    <row r="7" spans="1:11" ht="14.25" customHeight="1">
      <c r="E7" s="317"/>
      <c r="F7" s="317"/>
      <c r="G7" s="317"/>
    </row>
    <row r="8" spans="1:11" ht="14.25" customHeight="1">
      <c r="E8" s="317"/>
      <c r="F8" s="317"/>
      <c r="G8" s="317"/>
    </row>
    <row r="9" spans="1:11" ht="6" customHeight="1">
      <c r="A9" s="318"/>
      <c r="B9" s="318"/>
      <c r="C9" s="318"/>
      <c r="D9" s="318"/>
      <c r="E9" s="318"/>
      <c r="F9" s="318"/>
      <c r="G9" s="318"/>
      <c r="H9" s="318"/>
      <c r="I9" s="318"/>
      <c r="J9" s="318"/>
      <c r="K9" s="318"/>
    </row>
    <row r="10" spans="1:11" hidden="1">
      <c r="A10" s="318"/>
      <c r="B10" s="318"/>
      <c r="C10" s="318"/>
      <c r="D10" s="318"/>
      <c r="E10" s="318"/>
      <c r="F10" s="318"/>
      <c r="G10" s="318"/>
      <c r="H10" s="318"/>
      <c r="I10" s="318"/>
      <c r="J10" s="318"/>
      <c r="K10" s="318"/>
    </row>
    <row r="11" spans="1:11" hidden="1">
      <c r="A11" s="318"/>
      <c r="B11" s="318"/>
      <c r="C11" s="318"/>
      <c r="D11" s="318"/>
      <c r="E11" s="318"/>
      <c r="F11" s="318"/>
      <c r="G11" s="318"/>
      <c r="H11" s="318"/>
      <c r="I11" s="318"/>
      <c r="J11" s="318"/>
      <c r="K11" s="318"/>
    </row>
    <row r="12" spans="1:11" hidden="1">
      <c r="A12" s="318"/>
      <c r="B12" s="318"/>
      <c r="C12" s="318"/>
      <c r="D12" s="318"/>
      <c r="E12" s="318"/>
      <c r="F12" s="318"/>
      <c r="G12" s="318"/>
      <c r="H12" s="318"/>
      <c r="I12" s="318"/>
      <c r="J12" s="318"/>
      <c r="K12" s="318"/>
    </row>
    <row r="13" spans="1:11">
      <c r="A13" s="318"/>
      <c r="B13" s="318"/>
      <c r="C13" s="318"/>
      <c r="D13" s="318"/>
      <c r="E13" s="318"/>
      <c r="F13" s="318"/>
      <c r="G13" s="318"/>
      <c r="H13" s="318"/>
      <c r="I13" s="318"/>
      <c r="J13" s="318"/>
      <c r="K13" s="318"/>
    </row>
    <row r="14" spans="1:11">
      <c r="A14" s="318"/>
      <c r="B14" s="318"/>
      <c r="C14" s="318"/>
      <c r="D14" s="318"/>
      <c r="E14" s="318"/>
      <c r="F14" s="318"/>
      <c r="G14" s="318"/>
      <c r="H14" s="318"/>
      <c r="I14" s="318"/>
      <c r="J14" s="318"/>
      <c r="K14" s="318"/>
    </row>
    <row r="15" spans="1:11">
      <c r="A15" s="318"/>
      <c r="B15" s="318"/>
      <c r="C15" s="318"/>
      <c r="D15" s="318"/>
      <c r="E15" s="318"/>
      <c r="F15" s="318"/>
      <c r="G15" s="318"/>
      <c r="H15" s="318"/>
      <c r="I15" s="318"/>
      <c r="J15" s="318"/>
      <c r="K15" s="318"/>
    </row>
    <row r="16" spans="1:11">
      <c r="A16" s="318"/>
      <c r="B16" s="318"/>
      <c r="C16" s="318"/>
      <c r="D16" s="318"/>
      <c r="E16" s="318"/>
      <c r="F16" s="318"/>
      <c r="G16" s="318"/>
      <c r="H16" s="318"/>
      <c r="I16" s="318"/>
      <c r="J16" s="318"/>
      <c r="K16" s="318"/>
    </row>
    <row r="17" spans="1:11">
      <c r="A17" s="318"/>
      <c r="B17" s="318"/>
      <c r="C17" s="318"/>
      <c r="D17" s="318"/>
      <c r="E17" s="318"/>
      <c r="F17" s="318"/>
      <c r="G17" s="318"/>
      <c r="H17" s="318"/>
      <c r="I17" s="318"/>
      <c r="J17" s="318"/>
      <c r="K17" s="318"/>
    </row>
    <row r="22" spans="1:11" ht="101.25" customHeight="1"/>
    <row r="23" spans="1:11" ht="11.25" customHeight="1"/>
    <row r="26" spans="1:11" ht="27">
      <c r="F26" s="74"/>
    </row>
    <row r="28" spans="1:11" ht="47.2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</row>
    <row r="29" spans="1:11" ht="35.25">
      <c r="A29" s="75"/>
      <c r="B29" s="75"/>
      <c r="C29" s="75"/>
      <c r="D29" s="75"/>
      <c r="E29" s="75"/>
      <c r="F29" s="76"/>
      <c r="G29" s="75"/>
      <c r="H29" s="75"/>
      <c r="I29" s="75"/>
      <c r="J29" s="75"/>
      <c r="K29" s="75"/>
    </row>
    <row r="30" spans="1:11" ht="35.25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ht="35.25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ht="35.25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ht="15.7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</row>
    <row r="34" spans="1:11">
      <c r="A34" s="311"/>
      <c r="B34" s="312"/>
      <c r="C34" s="312"/>
      <c r="D34" s="312"/>
      <c r="E34" s="312"/>
      <c r="F34" s="312"/>
      <c r="G34" s="312"/>
      <c r="H34" s="312"/>
      <c r="I34" s="312"/>
      <c r="J34" s="312"/>
      <c r="K34" s="312"/>
    </row>
    <row r="35" spans="1:11" ht="35.25" customHeight="1">
      <c r="A35" s="312"/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spans="1:11" ht="3.75" customHeight="1">
      <c r="F36" s="78"/>
      <c r="G36" s="78"/>
      <c r="H36" s="78"/>
      <c r="I36" s="78"/>
      <c r="J36" s="78"/>
      <c r="K36" s="78"/>
    </row>
    <row r="37" spans="1:11" ht="14.25" hidden="1" customHeight="1">
      <c r="F37" s="78"/>
      <c r="G37" s="78"/>
      <c r="H37" s="78"/>
      <c r="I37" s="78"/>
      <c r="J37" s="78"/>
      <c r="K37" s="78"/>
    </row>
    <row r="38" spans="1:11" ht="14.25" hidden="1" customHeight="1">
      <c r="F38" s="78"/>
      <c r="G38" s="78"/>
      <c r="H38" s="78"/>
      <c r="I38" s="78"/>
      <c r="J38" s="78"/>
      <c r="K38" s="78"/>
    </row>
    <row r="39" spans="1:11" ht="23.25" customHeight="1">
      <c r="F39" s="78"/>
      <c r="G39" s="78"/>
      <c r="H39" s="78"/>
      <c r="I39" s="78"/>
      <c r="J39" s="78"/>
      <c r="K39" s="78"/>
    </row>
  </sheetData>
  <mergeCells count="7">
    <mergeCell ref="A34:K35"/>
    <mergeCell ref="J1:K1"/>
    <mergeCell ref="A2:C2"/>
    <mergeCell ref="J2:K2"/>
    <mergeCell ref="A4:K4"/>
    <mergeCell ref="E6:G8"/>
    <mergeCell ref="A9:K17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F18"/>
  <sheetViews>
    <sheetView showGridLines="0" topLeftCell="A7" zoomScale="115" zoomScaleSheetLayoutView="115" workbookViewId="0">
      <selection activeCell="H7" sqref="H7"/>
    </sheetView>
  </sheetViews>
  <sheetFormatPr defaultRowHeight="14.25"/>
  <cols>
    <col min="1" max="1" width="42.125" customWidth="1"/>
    <col min="2" max="4" width="17.25" customWidth="1"/>
    <col min="5" max="6" width="15.5" customWidth="1"/>
  </cols>
  <sheetData>
    <row r="1" spans="1:6" ht="48" customHeight="1">
      <c r="A1" s="354" t="s">
        <v>1130</v>
      </c>
      <c r="B1" s="354"/>
      <c r="C1" s="354"/>
      <c r="D1" s="354"/>
      <c r="E1" s="354"/>
      <c r="F1" s="354"/>
    </row>
    <row r="2" spans="1:6" ht="15" customHeight="1">
      <c r="A2" s="128" t="s">
        <v>621</v>
      </c>
      <c r="B2" s="79"/>
      <c r="C2" s="79"/>
      <c r="D2" s="79"/>
      <c r="F2" s="86" t="s">
        <v>162</v>
      </c>
    </row>
    <row r="3" spans="1:6" ht="20.100000000000001" customHeight="1">
      <c r="A3" s="320" t="s">
        <v>101</v>
      </c>
      <c r="B3" s="323" t="s">
        <v>314</v>
      </c>
      <c r="C3" s="323" t="s">
        <v>339</v>
      </c>
      <c r="D3" s="323" t="s">
        <v>315</v>
      </c>
      <c r="E3" s="323" t="s">
        <v>354</v>
      </c>
      <c r="F3" s="336" t="s">
        <v>353</v>
      </c>
    </row>
    <row r="4" spans="1:6" ht="20.100000000000001" customHeight="1">
      <c r="A4" s="320"/>
      <c r="B4" s="324"/>
      <c r="C4" s="324"/>
      <c r="D4" s="324"/>
      <c r="E4" s="324"/>
      <c r="F4" s="337"/>
    </row>
    <row r="5" spans="1:6" ht="30.75" customHeight="1">
      <c r="A5" s="89" t="s">
        <v>332</v>
      </c>
      <c r="B5" s="199">
        <v>200</v>
      </c>
      <c r="C5" s="199">
        <v>200</v>
      </c>
      <c r="D5" s="199">
        <v>200</v>
      </c>
      <c r="E5" s="225">
        <v>100</v>
      </c>
      <c r="F5" s="71">
        <v>40</v>
      </c>
    </row>
    <row r="6" spans="1:6" ht="30.75" customHeight="1">
      <c r="A6" s="129" t="s">
        <v>333</v>
      </c>
      <c r="B6" s="199">
        <v>200</v>
      </c>
      <c r="C6" s="199">
        <v>200</v>
      </c>
      <c r="D6" s="199">
        <v>200</v>
      </c>
      <c r="E6" s="225">
        <v>100</v>
      </c>
      <c r="F6" s="71">
        <v>40</v>
      </c>
    </row>
    <row r="7" spans="1:6" ht="30.75" customHeight="1">
      <c r="A7" s="129" t="s">
        <v>334</v>
      </c>
      <c r="B7" s="199"/>
      <c r="C7" s="199"/>
      <c r="D7" s="199"/>
      <c r="E7" s="225"/>
      <c r="F7" s="71"/>
    </row>
    <row r="8" spans="1:6" ht="30.75" customHeight="1">
      <c r="A8" s="129" t="s">
        <v>335</v>
      </c>
      <c r="B8" s="199"/>
      <c r="C8" s="199"/>
      <c r="D8" s="199"/>
      <c r="E8" s="225"/>
      <c r="F8" s="71"/>
    </row>
    <row r="9" spans="1:6" ht="30.75" customHeight="1">
      <c r="A9" s="129" t="s">
        <v>336</v>
      </c>
      <c r="B9" s="199"/>
      <c r="C9" s="199"/>
      <c r="D9" s="199"/>
      <c r="E9" s="225"/>
      <c r="F9" s="71"/>
    </row>
    <row r="10" spans="1:6" ht="30.75" customHeight="1" thickBot="1">
      <c r="A10" s="147" t="s">
        <v>337</v>
      </c>
      <c r="B10" s="200"/>
      <c r="C10" s="200"/>
      <c r="D10" s="200"/>
      <c r="E10" s="226"/>
      <c r="F10" s="147"/>
    </row>
    <row r="11" spans="1:6" ht="30.75" customHeight="1" thickTop="1">
      <c r="A11" s="89" t="s">
        <v>332</v>
      </c>
      <c r="B11" s="199">
        <v>200</v>
      </c>
      <c r="C11" s="199">
        <v>200</v>
      </c>
      <c r="D11" s="199">
        <v>200</v>
      </c>
      <c r="E11" s="225">
        <v>100</v>
      </c>
      <c r="F11" s="71"/>
    </row>
    <row r="12" spans="1:6" ht="30.75" customHeight="1">
      <c r="A12" s="91" t="s">
        <v>340</v>
      </c>
      <c r="B12" s="224"/>
      <c r="C12" s="224"/>
      <c r="D12" s="224"/>
      <c r="E12" s="227"/>
      <c r="F12" s="71"/>
    </row>
    <row r="13" spans="1:6" ht="30.75" customHeight="1">
      <c r="A13" s="91" t="s">
        <v>341</v>
      </c>
      <c r="B13" s="224"/>
      <c r="C13" s="224"/>
      <c r="D13" s="224"/>
      <c r="E13" s="227"/>
      <c r="F13" s="71"/>
    </row>
    <row r="14" spans="1:6" ht="30.75" customHeight="1">
      <c r="A14" s="91" t="s">
        <v>342</v>
      </c>
      <c r="B14" s="224"/>
      <c r="C14" s="224"/>
      <c r="D14" s="224"/>
      <c r="E14" s="227"/>
      <c r="F14" s="71"/>
    </row>
    <row r="15" spans="1:6" ht="30.75" customHeight="1">
      <c r="A15" s="89" t="s">
        <v>338</v>
      </c>
      <c r="B15" s="199">
        <v>200</v>
      </c>
      <c r="C15" s="199">
        <v>200</v>
      </c>
      <c r="D15" s="199">
        <v>200</v>
      </c>
      <c r="E15" s="225">
        <v>100</v>
      </c>
      <c r="F15" s="71"/>
    </row>
    <row r="16" spans="1:6" ht="30.75" customHeight="1"/>
    <row r="17" ht="30.75" customHeight="1"/>
    <row r="18" ht="30.75" customHeight="1"/>
  </sheetData>
  <mergeCells count="7">
    <mergeCell ref="A1:F1"/>
    <mergeCell ref="A3:A4"/>
    <mergeCell ref="B3:B4"/>
    <mergeCell ref="D3:D4"/>
    <mergeCell ref="E3:E4"/>
    <mergeCell ref="F3:F4"/>
    <mergeCell ref="C3:C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:F13"/>
  <sheetViews>
    <sheetView showGridLines="0" zoomScaleSheetLayoutView="100" workbookViewId="0">
      <selection activeCell="F13" sqref="F13"/>
    </sheetView>
  </sheetViews>
  <sheetFormatPr defaultRowHeight="14.25"/>
  <cols>
    <col min="1" max="1" width="39.75" bestFit="1" customWidth="1"/>
    <col min="2" max="6" width="16.625" customWidth="1"/>
  </cols>
  <sheetData>
    <row r="1" spans="1:6" ht="48" customHeight="1">
      <c r="A1" s="354" t="s">
        <v>1131</v>
      </c>
      <c r="B1" s="354"/>
      <c r="C1" s="354"/>
      <c r="D1" s="354"/>
      <c r="E1" s="354"/>
      <c r="F1" s="354"/>
    </row>
    <row r="2" spans="1:6" ht="15" customHeight="1">
      <c r="A2" s="128" t="s">
        <v>622</v>
      </c>
      <c r="B2" s="79"/>
      <c r="C2" s="79"/>
      <c r="D2" s="80"/>
      <c r="F2" s="86" t="s">
        <v>162</v>
      </c>
    </row>
    <row r="3" spans="1:6" ht="20.100000000000001" customHeight="1">
      <c r="A3" s="320" t="s">
        <v>163</v>
      </c>
      <c r="B3" s="323" t="s">
        <v>314</v>
      </c>
      <c r="C3" s="323" t="s">
        <v>5</v>
      </c>
      <c r="D3" s="323" t="s">
        <v>315</v>
      </c>
      <c r="E3" s="323" t="s">
        <v>354</v>
      </c>
      <c r="F3" s="336" t="s">
        <v>353</v>
      </c>
    </row>
    <row r="4" spans="1:6" ht="20.100000000000001" customHeight="1">
      <c r="A4" s="320"/>
      <c r="B4" s="324"/>
      <c r="C4" s="324"/>
      <c r="D4" s="324"/>
      <c r="E4" s="324"/>
      <c r="F4" s="337"/>
    </row>
    <row r="5" spans="1:6" ht="33" customHeight="1">
      <c r="A5" s="89" t="s">
        <v>343</v>
      </c>
      <c r="B5" s="199">
        <v>200</v>
      </c>
      <c r="C5" s="199">
        <v>200</v>
      </c>
      <c r="D5" s="199">
        <v>200</v>
      </c>
      <c r="E5" s="225">
        <v>100</v>
      </c>
      <c r="F5" s="71">
        <v>40</v>
      </c>
    </row>
    <row r="6" spans="1:6" ht="33" customHeight="1">
      <c r="A6" s="95" t="s">
        <v>344</v>
      </c>
      <c r="B6" s="199">
        <v>200</v>
      </c>
      <c r="C6" s="199">
        <v>200</v>
      </c>
      <c r="D6" s="199">
        <v>200</v>
      </c>
      <c r="E6" s="225">
        <v>100</v>
      </c>
      <c r="F6" s="71">
        <v>40</v>
      </c>
    </row>
    <row r="7" spans="1:6" ht="33" customHeight="1">
      <c r="A7" s="95" t="s">
        <v>345</v>
      </c>
      <c r="B7" s="199"/>
      <c r="C7" s="199"/>
      <c r="D7" s="199"/>
      <c r="E7" s="225"/>
      <c r="F7" s="71"/>
    </row>
    <row r="8" spans="1:6" ht="33" customHeight="1">
      <c r="A8" s="95" t="s">
        <v>346</v>
      </c>
      <c r="B8" s="199"/>
      <c r="C8" s="199"/>
      <c r="D8" s="199"/>
      <c r="E8" s="225"/>
      <c r="F8" s="71"/>
    </row>
    <row r="9" spans="1:6" ht="33" customHeight="1">
      <c r="A9" s="95" t="s">
        <v>347</v>
      </c>
      <c r="B9" s="199"/>
      <c r="C9" s="199"/>
      <c r="D9" s="199"/>
      <c r="E9" s="225"/>
      <c r="F9" s="71"/>
    </row>
    <row r="10" spans="1:6" ht="33.75" customHeight="1">
      <c r="A10" s="95" t="s">
        <v>348</v>
      </c>
      <c r="B10" s="199"/>
      <c r="C10" s="199"/>
      <c r="D10" s="199"/>
      <c r="E10" s="225"/>
      <c r="F10" s="175"/>
    </row>
    <row r="11" spans="1:6" ht="33" customHeight="1">
      <c r="A11" s="89" t="s">
        <v>338</v>
      </c>
      <c r="B11" s="199">
        <v>200</v>
      </c>
      <c r="C11" s="199">
        <v>200</v>
      </c>
      <c r="D11" s="199">
        <v>200</v>
      </c>
      <c r="E11" s="225">
        <v>100</v>
      </c>
      <c r="F11" s="71">
        <v>40</v>
      </c>
    </row>
    <row r="12" spans="1:6" ht="33" customHeight="1">
      <c r="A12" s="95" t="s">
        <v>349</v>
      </c>
      <c r="B12" s="199">
        <v>200</v>
      </c>
      <c r="C12" s="199">
        <v>200</v>
      </c>
      <c r="D12" s="199">
        <v>200</v>
      </c>
      <c r="E12" s="225">
        <v>100</v>
      </c>
      <c r="F12" s="71">
        <v>40</v>
      </c>
    </row>
    <row r="13" spans="1:6" ht="33" customHeight="1">
      <c r="A13" s="26" t="s">
        <v>350</v>
      </c>
      <c r="B13" s="199">
        <v>0</v>
      </c>
      <c r="C13" s="199">
        <v>0</v>
      </c>
      <c r="D13" s="199">
        <v>0</v>
      </c>
      <c r="E13" s="225"/>
      <c r="F13" s="71"/>
    </row>
  </sheetData>
  <mergeCells count="7">
    <mergeCell ref="F3:F4"/>
    <mergeCell ref="A1:F1"/>
    <mergeCell ref="A3:A4"/>
    <mergeCell ref="B3:B4"/>
    <mergeCell ref="C3:C4"/>
    <mergeCell ref="D3:D4"/>
    <mergeCell ref="E3:E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12"/>
  <sheetViews>
    <sheetView showGridLines="0" zoomScale="115" zoomScaleSheetLayoutView="115" workbookViewId="0">
      <selection activeCell="C7" sqref="C7"/>
    </sheetView>
  </sheetViews>
  <sheetFormatPr defaultRowHeight="14.25"/>
  <cols>
    <col min="1" max="1" width="42.125" customWidth="1"/>
    <col min="2" max="3" width="17.25" customWidth="1"/>
    <col min="4" max="6" width="15.5" customWidth="1"/>
  </cols>
  <sheetData>
    <row r="1" spans="1:6" ht="48" customHeight="1">
      <c r="A1" s="354" t="s">
        <v>1161</v>
      </c>
      <c r="B1" s="354"/>
      <c r="C1" s="354"/>
      <c r="D1" s="354"/>
      <c r="E1" s="354"/>
      <c r="F1" s="354"/>
    </row>
    <row r="2" spans="1:6" ht="15" customHeight="1">
      <c r="A2" s="128" t="s">
        <v>623</v>
      </c>
      <c r="B2" s="79"/>
      <c r="C2" s="79"/>
      <c r="F2" s="86" t="s">
        <v>50</v>
      </c>
    </row>
    <row r="3" spans="1:6" ht="20.100000000000001" customHeight="1">
      <c r="A3" s="320" t="s">
        <v>51</v>
      </c>
      <c r="B3" s="345" t="s">
        <v>314</v>
      </c>
      <c r="C3" s="345" t="s">
        <v>5</v>
      </c>
      <c r="D3" s="345" t="s">
        <v>315</v>
      </c>
      <c r="E3" s="345" t="s">
        <v>354</v>
      </c>
      <c r="F3" s="355" t="s">
        <v>353</v>
      </c>
    </row>
    <row r="4" spans="1:6" ht="20.100000000000001" customHeight="1">
      <c r="A4" s="320"/>
      <c r="B4" s="345"/>
      <c r="C4" s="345"/>
      <c r="D4" s="345"/>
      <c r="E4" s="345"/>
      <c r="F4" s="355"/>
    </row>
    <row r="5" spans="1:6" ht="30.75" customHeight="1">
      <c r="A5" s="81" t="s">
        <v>210</v>
      </c>
      <c r="B5" s="199">
        <v>200</v>
      </c>
      <c r="C5" s="199">
        <v>200</v>
      </c>
      <c r="D5" s="199">
        <v>200</v>
      </c>
      <c r="E5" s="225">
        <v>100</v>
      </c>
      <c r="F5" s="300">
        <v>40</v>
      </c>
    </row>
    <row r="6" spans="1:6" ht="30.75" customHeight="1">
      <c r="A6" s="84" t="s">
        <v>208</v>
      </c>
      <c r="B6" s="199">
        <v>200</v>
      </c>
      <c r="C6" s="199">
        <v>200</v>
      </c>
      <c r="D6" s="199">
        <v>200</v>
      </c>
      <c r="E6" s="225">
        <v>100</v>
      </c>
      <c r="F6" s="300">
        <v>40</v>
      </c>
    </row>
    <row r="7" spans="1:6" ht="30.75" customHeight="1">
      <c r="A7" s="85" t="s">
        <v>316</v>
      </c>
      <c r="B7" s="199"/>
      <c r="C7" s="199"/>
      <c r="D7" s="199"/>
      <c r="E7" s="225"/>
      <c r="F7" s="300"/>
    </row>
    <row r="8" spans="1:6" ht="30.75" customHeight="1">
      <c r="A8" s="88" t="s">
        <v>317</v>
      </c>
      <c r="B8" s="199"/>
      <c r="C8" s="199"/>
      <c r="D8" s="199"/>
      <c r="E8" s="225"/>
      <c r="F8" s="300"/>
    </row>
    <row r="9" spans="1:6" ht="30.75" customHeight="1">
      <c r="A9" s="85" t="s">
        <v>331</v>
      </c>
      <c r="B9" s="199"/>
      <c r="C9" s="199"/>
      <c r="D9" s="199"/>
      <c r="E9" s="225"/>
      <c r="F9" s="300"/>
    </row>
    <row r="10" spans="1:6" ht="30.75" customHeight="1">
      <c r="A10" s="85" t="s">
        <v>624</v>
      </c>
      <c r="B10" s="199">
        <v>200</v>
      </c>
      <c r="C10" s="199">
        <v>200</v>
      </c>
      <c r="D10" s="199">
        <v>200</v>
      </c>
      <c r="E10" s="225">
        <v>100</v>
      </c>
      <c r="F10" s="300">
        <v>40</v>
      </c>
    </row>
    <row r="11" spans="1:6" ht="30.75" customHeight="1">
      <c r="A11" s="84" t="s">
        <v>209</v>
      </c>
      <c r="B11" s="82"/>
      <c r="C11" s="71"/>
      <c r="D11" s="71"/>
      <c r="E11" s="71"/>
      <c r="F11" s="71"/>
    </row>
    <row r="12" spans="1:6" ht="30.75" customHeight="1">
      <c r="A12" s="149" t="s">
        <v>307</v>
      </c>
      <c r="B12" s="82"/>
      <c r="C12" s="71"/>
      <c r="D12" s="71"/>
      <c r="E12" s="71"/>
      <c r="F12" s="71"/>
    </row>
  </sheetData>
  <mergeCells count="7">
    <mergeCell ref="F3:F4"/>
    <mergeCell ref="A1:F1"/>
    <mergeCell ref="A3:A4"/>
    <mergeCell ref="B3:B4"/>
    <mergeCell ref="C3:C4"/>
    <mergeCell ref="D3:D4"/>
    <mergeCell ref="E3:E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18"/>
  <sheetViews>
    <sheetView showGridLines="0" topLeftCell="A4" zoomScaleSheetLayoutView="100" workbookViewId="0">
      <selection activeCell="C9" sqref="C9"/>
    </sheetView>
  </sheetViews>
  <sheetFormatPr defaultRowHeight="14.25"/>
  <cols>
    <col min="1" max="1" width="43" customWidth="1"/>
    <col min="2" max="6" width="16.625" customWidth="1"/>
  </cols>
  <sheetData>
    <row r="1" spans="1:6" ht="48" customHeight="1">
      <c r="A1" s="354" t="s">
        <v>1132</v>
      </c>
      <c r="B1" s="354"/>
      <c r="C1" s="354"/>
      <c r="D1" s="354"/>
      <c r="E1" s="354"/>
      <c r="F1" s="354"/>
    </row>
    <row r="2" spans="1:6" ht="15" customHeight="1">
      <c r="A2" s="128" t="s">
        <v>625</v>
      </c>
      <c r="B2" s="79"/>
      <c r="C2" s="79"/>
      <c r="D2" s="80"/>
      <c r="F2" s="86" t="s">
        <v>50</v>
      </c>
    </row>
    <row r="3" spans="1:6" ht="20.100000000000001" customHeight="1">
      <c r="A3" s="320" t="s">
        <v>51</v>
      </c>
      <c r="B3" s="345" t="s">
        <v>314</v>
      </c>
      <c r="C3" s="345" t="s">
        <v>5</v>
      </c>
      <c r="D3" s="345" t="s">
        <v>315</v>
      </c>
      <c r="E3" s="345" t="s">
        <v>354</v>
      </c>
      <c r="F3" s="355" t="s">
        <v>353</v>
      </c>
    </row>
    <row r="4" spans="1:6" ht="20.100000000000001" customHeight="1">
      <c r="A4" s="320"/>
      <c r="B4" s="345"/>
      <c r="C4" s="345"/>
      <c r="D4" s="345"/>
      <c r="E4" s="345"/>
      <c r="F4" s="355"/>
    </row>
    <row r="5" spans="1:6" ht="33" customHeight="1">
      <c r="A5" s="81" t="s">
        <v>211</v>
      </c>
      <c r="B5" s="199">
        <v>200</v>
      </c>
      <c r="C5" s="199">
        <v>200</v>
      </c>
      <c r="D5" s="199">
        <v>200</v>
      </c>
      <c r="E5" s="225">
        <v>100</v>
      </c>
      <c r="F5" s="71">
        <v>40</v>
      </c>
    </row>
    <row r="6" spans="1:6" ht="33" customHeight="1">
      <c r="A6" s="87" t="s">
        <v>212</v>
      </c>
      <c r="B6" s="199">
        <v>200</v>
      </c>
      <c r="C6" s="199">
        <v>200</v>
      </c>
      <c r="D6" s="199">
        <v>200</v>
      </c>
      <c r="E6" s="225">
        <v>100</v>
      </c>
      <c r="F6" s="71"/>
    </row>
    <row r="7" spans="1:6" ht="33" customHeight="1">
      <c r="A7" s="84" t="s">
        <v>213</v>
      </c>
      <c r="B7" s="199"/>
      <c r="C7" s="199"/>
      <c r="D7" s="199"/>
      <c r="E7" s="225"/>
      <c r="F7" s="71"/>
    </row>
    <row r="8" spans="1:6" ht="33" customHeight="1">
      <c r="A8" s="258" t="s">
        <v>1162</v>
      </c>
      <c r="B8" s="199">
        <v>200</v>
      </c>
      <c r="C8" s="199">
        <v>200</v>
      </c>
      <c r="D8" s="199">
        <v>200</v>
      </c>
      <c r="E8" s="225">
        <v>100</v>
      </c>
      <c r="F8" s="71"/>
    </row>
    <row r="9" spans="1:6" ht="33" customHeight="1">
      <c r="A9" s="87" t="s">
        <v>214</v>
      </c>
      <c r="B9" s="199"/>
      <c r="C9" s="199"/>
      <c r="D9" s="199"/>
      <c r="E9" s="225"/>
      <c r="F9" s="71"/>
    </row>
    <row r="10" spans="1:6" ht="33" customHeight="1">
      <c r="A10" s="88" t="s">
        <v>215</v>
      </c>
      <c r="B10" s="199"/>
      <c r="C10" s="199"/>
      <c r="D10" s="199"/>
      <c r="E10" s="225"/>
      <c r="F10" s="71"/>
    </row>
    <row r="11" spans="1:6" ht="33" customHeight="1">
      <c r="A11" s="85" t="s">
        <v>602</v>
      </c>
      <c r="B11" s="199"/>
      <c r="C11" s="199"/>
      <c r="D11" s="199"/>
      <c r="E11" s="225"/>
      <c r="F11" s="71"/>
    </row>
    <row r="12" spans="1:6" ht="33" customHeight="1">
      <c r="A12" s="88" t="s">
        <v>323</v>
      </c>
      <c r="B12" s="199"/>
      <c r="C12" s="199"/>
      <c r="D12" s="199"/>
      <c r="E12" s="199"/>
      <c r="F12" s="71"/>
    </row>
    <row r="13" spans="1:6" ht="33" customHeight="1">
      <c r="A13" s="88" t="s">
        <v>318</v>
      </c>
      <c r="B13" s="199"/>
      <c r="C13" s="199"/>
      <c r="D13" s="199"/>
      <c r="E13" s="199"/>
      <c r="F13" s="71"/>
    </row>
    <row r="14" spans="1:6" ht="33" customHeight="1">
      <c r="A14" s="88" t="s">
        <v>319</v>
      </c>
      <c r="B14" s="82"/>
      <c r="C14" s="71"/>
      <c r="D14" s="71"/>
      <c r="E14" s="71"/>
      <c r="F14" s="71"/>
    </row>
    <row r="15" spans="1:6" ht="33.75" customHeight="1">
      <c r="A15" s="84" t="s">
        <v>320</v>
      </c>
      <c r="B15" s="82"/>
      <c r="C15" s="82"/>
      <c r="D15" s="83"/>
      <c r="E15" s="83"/>
      <c r="F15" s="175"/>
    </row>
    <row r="16" spans="1:6" ht="33.75" customHeight="1">
      <c r="A16" s="84" t="s">
        <v>321</v>
      </c>
      <c r="B16" s="82"/>
      <c r="C16" s="82"/>
      <c r="D16" s="83"/>
      <c r="E16" s="83"/>
      <c r="F16" s="175"/>
    </row>
    <row r="17" spans="1:6" ht="33.75" customHeight="1">
      <c r="A17" s="88" t="s">
        <v>322</v>
      </c>
      <c r="B17" s="82"/>
      <c r="C17" s="82"/>
      <c r="D17" s="83"/>
      <c r="E17" s="83"/>
      <c r="F17" s="175"/>
    </row>
    <row r="18" spans="1:6" ht="33.75" customHeight="1">
      <c r="A18" s="88" t="s">
        <v>318</v>
      </c>
      <c r="B18" s="82"/>
      <c r="C18" s="82"/>
      <c r="D18" s="83"/>
      <c r="E18" s="83"/>
      <c r="F18" s="175"/>
    </row>
  </sheetData>
  <mergeCells count="7">
    <mergeCell ref="F3:F4"/>
    <mergeCell ref="A1:F1"/>
    <mergeCell ref="A3:A4"/>
    <mergeCell ref="B3:B4"/>
    <mergeCell ref="C3:C4"/>
    <mergeCell ref="D3:D4"/>
    <mergeCell ref="E3:E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7"/>
  <dimension ref="A1:G11"/>
  <sheetViews>
    <sheetView showGridLines="0" zoomScaleNormal="70" zoomScaleSheetLayoutView="100" workbookViewId="0">
      <selection activeCell="I9" sqref="I9"/>
    </sheetView>
  </sheetViews>
  <sheetFormatPr defaultRowHeight="14.25"/>
  <cols>
    <col min="1" max="1" width="45.5" style="28" customWidth="1"/>
    <col min="2" max="4" width="12.75" style="31" customWidth="1"/>
    <col min="5" max="5" width="12.75" style="28" customWidth="1"/>
    <col min="6" max="6" width="12.25" style="28" customWidth="1"/>
    <col min="7" max="16384" width="9" style="28"/>
  </cols>
  <sheetData>
    <row r="1" spans="1:7" s="21" customFormat="1" ht="48" customHeight="1">
      <c r="A1" s="344" t="s">
        <v>1180</v>
      </c>
      <c r="B1" s="344"/>
      <c r="C1" s="344"/>
      <c r="D1" s="344"/>
      <c r="E1" s="344"/>
      <c r="F1" s="344"/>
    </row>
    <row r="2" spans="1:7" s="22" customFormat="1">
      <c r="A2" s="128" t="s">
        <v>626</v>
      </c>
      <c r="B2" s="117"/>
      <c r="C2" s="117"/>
      <c r="D2" s="117"/>
      <c r="F2" s="23" t="s">
        <v>3</v>
      </c>
    </row>
    <row r="3" spans="1:7" s="25" customFormat="1" ht="40.5" customHeight="1">
      <c r="A3" s="345" t="s">
        <v>4</v>
      </c>
      <c r="B3" s="346" t="s">
        <v>79</v>
      </c>
      <c r="C3" s="346" t="s">
        <v>5</v>
      </c>
      <c r="D3" s="348" t="s">
        <v>324</v>
      </c>
      <c r="E3" s="350" t="s">
        <v>310</v>
      </c>
      <c r="F3" s="336" t="s">
        <v>325</v>
      </c>
    </row>
    <row r="4" spans="1:7" s="25" customFormat="1" ht="40.5" customHeight="1">
      <c r="A4" s="345"/>
      <c r="B4" s="347"/>
      <c r="C4" s="347"/>
      <c r="D4" s="349"/>
      <c r="E4" s="351"/>
      <c r="F4" s="337"/>
    </row>
    <row r="5" spans="1:7" ht="37.5" customHeight="1">
      <c r="A5" s="99" t="s">
        <v>9</v>
      </c>
      <c r="B5" s="50"/>
      <c r="C5" s="50"/>
      <c r="D5" s="50"/>
      <c r="E5" s="27"/>
      <c r="F5" s="114"/>
      <c r="G5" s="29"/>
    </row>
    <row r="6" spans="1:7" ht="37.5" customHeight="1">
      <c r="A6" s="26" t="s">
        <v>6</v>
      </c>
      <c r="B6" s="50"/>
      <c r="C6" s="50"/>
      <c r="D6" s="50"/>
      <c r="E6" s="27"/>
      <c r="F6" s="114"/>
      <c r="G6" s="29"/>
    </row>
    <row r="7" spans="1:7" ht="37.5" customHeight="1">
      <c r="A7" s="150" t="s">
        <v>8</v>
      </c>
      <c r="B7" s="50"/>
      <c r="C7" s="50"/>
      <c r="D7" s="50"/>
      <c r="E7" s="27"/>
      <c r="F7" s="114"/>
      <c r="G7" s="29"/>
    </row>
    <row r="8" spans="1:7" ht="37.5" customHeight="1">
      <c r="A8" s="26" t="s">
        <v>7</v>
      </c>
      <c r="B8" s="50"/>
      <c r="C8" s="50"/>
      <c r="D8" s="50"/>
      <c r="E8" s="27"/>
      <c r="F8" s="114"/>
      <c r="G8" s="29"/>
    </row>
    <row r="9" spans="1:7" ht="37.5" customHeight="1">
      <c r="A9" s="150" t="s">
        <v>283</v>
      </c>
      <c r="B9" s="50"/>
      <c r="C9" s="50"/>
      <c r="D9" s="50"/>
      <c r="E9" s="27"/>
      <c r="F9" s="114"/>
      <c r="G9" s="29"/>
    </row>
    <row r="10" spans="1:7" ht="37.5" customHeight="1">
      <c r="A10" s="113"/>
      <c r="B10" s="50"/>
      <c r="C10" s="50"/>
      <c r="D10" s="50"/>
      <c r="E10" s="27"/>
      <c r="F10" s="114"/>
      <c r="G10" s="29"/>
    </row>
    <row r="11" spans="1:7" ht="15">
      <c r="A11" s="39" t="s">
        <v>1181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honeticPr fontId="43" type="noConversion"/>
  <printOptions horizontalCentered="1"/>
  <pageMargins left="0.59055118110236227" right="0.59055118110236227" top="0.98425196850393704" bottom="0.59055118110236227" header="0.59055118110236227" footer="0.23622047244094491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 enableFormatConditionsCalculation="0"/>
  <dimension ref="A1:F46"/>
  <sheetViews>
    <sheetView showGridLines="0" zoomScale="115" zoomScaleSheetLayoutView="115" workbookViewId="0">
      <pane xSplit="1" topLeftCell="B1" activePane="topRight" state="frozen"/>
      <selection activeCell="A25" sqref="A25"/>
      <selection pane="topRight" activeCell="B17" sqref="B17"/>
    </sheetView>
  </sheetViews>
  <sheetFormatPr defaultRowHeight="14.25"/>
  <cols>
    <col min="1" max="1" width="38.875" style="2" customWidth="1"/>
    <col min="2" max="3" width="14.375" style="2" customWidth="1"/>
    <col min="4" max="4" width="14.375" style="3" customWidth="1"/>
    <col min="5" max="5" width="13" style="177" customWidth="1"/>
    <col min="6" max="6" width="13" style="9" customWidth="1"/>
    <col min="7" max="16384" width="9" style="2"/>
  </cols>
  <sheetData>
    <row r="1" spans="1:6" s="1" customFormat="1" ht="48" customHeight="1">
      <c r="A1" s="319" t="s">
        <v>1077</v>
      </c>
      <c r="B1" s="319"/>
      <c r="C1" s="319"/>
      <c r="D1" s="319"/>
      <c r="E1" s="319"/>
      <c r="F1" s="319"/>
    </row>
    <row r="2" spans="1:6">
      <c r="A2" s="2" t="s">
        <v>603</v>
      </c>
      <c r="F2" s="4" t="s">
        <v>100</v>
      </c>
    </row>
    <row r="3" spans="1:6" ht="20.100000000000001" customHeight="1">
      <c r="A3" s="320" t="s">
        <v>101</v>
      </c>
      <c r="B3" s="321" t="s">
        <v>79</v>
      </c>
      <c r="C3" s="321" t="s">
        <v>102</v>
      </c>
      <c r="D3" s="323" t="s">
        <v>326</v>
      </c>
      <c r="E3" s="325" t="s">
        <v>285</v>
      </c>
      <c r="F3" s="323" t="s">
        <v>286</v>
      </c>
    </row>
    <row r="4" spans="1:6" s="6" customFormat="1" ht="20.100000000000001" customHeight="1">
      <c r="A4" s="320"/>
      <c r="B4" s="322"/>
      <c r="C4" s="322"/>
      <c r="D4" s="324"/>
      <c r="E4" s="326"/>
      <c r="F4" s="324"/>
    </row>
    <row r="5" spans="1:6" ht="24" customHeight="1">
      <c r="A5" s="5" t="s">
        <v>103</v>
      </c>
      <c r="B5" s="238">
        <v>210000</v>
      </c>
      <c r="C5" s="238">
        <v>171000</v>
      </c>
      <c r="D5" s="238">
        <v>172799</v>
      </c>
      <c r="E5" s="212">
        <f>D5/C5*100</f>
        <v>101.05204678362574</v>
      </c>
      <c r="F5" s="212">
        <v>60.083937189668845</v>
      </c>
    </row>
    <row r="6" spans="1:6" s="11" customFormat="1" ht="24" customHeight="1">
      <c r="A6" s="7" t="s">
        <v>104</v>
      </c>
      <c r="B6" s="238">
        <v>160000</v>
      </c>
      <c r="C6" s="238">
        <v>123845</v>
      </c>
      <c r="D6" s="238">
        <v>125643</v>
      </c>
      <c r="E6" s="212">
        <f t="shared" ref="E6:E34" si="0">D6/C6*100</f>
        <v>101.45181476846057</v>
      </c>
      <c r="F6" s="212">
        <v>70.435981814002773</v>
      </c>
    </row>
    <row r="7" spans="1:6" ht="24" customHeight="1">
      <c r="A7" s="10" t="s">
        <v>80</v>
      </c>
      <c r="B7" s="238">
        <v>30000</v>
      </c>
      <c r="C7" s="238">
        <v>26699</v>
      </c>
      <c r="D7" s="238">
        <v>27199</v>
      </c>
      <c r="E7" s="212">
        <f t="shared" si="0"/>
        <v>101.8727293157047</v>
      </c>
      <c r="F7" s="212">
        <v>104.87372276845961</v>
      </c>
    </row>
    <row r="8" spans="1:6" ht="24" customHeight="1">
      <c r="A8" s="10" t="s">
        <v>81</v>
      </c>
      <c r="B8" s="129"/>
      <c r="C8" s="129"/>
      <c r="D8" s="130"/>
      <c r="E8" s="212"/>
      <c r="F8" s="212">
        <v>0</v>
      </c>
    </row>
    <row r="9" spans="1:6" ht="24" customHeight="1">
      <c r="A9" s="10" t="s">
        <v>82</v>
      </c>
      <c r="B9" s="238">
        <v>16000</v>
      </c>
      <c r="C9" s="238">
        <v>12631</v>
      </c>
      <c r="D9" s="238">
        <v>12631</v>
      </c>
      <c r="E9" s="212">
        <f t="shared" si="0"/>
        <v>100</v>
      </c>
      <c r="F9" s="212">
        <v>67.549066795015776</v>
      </c>
    </row>
    <row r="10" spans="1:6" ht="24" customHeight="1">
      <c r="A10" s="10" t="s">
        <v>83</v>
      </c>
      <c r="B10" s="238">
        <v>7000</v>
      </c>
      <c r="C10" s="238">
        <v>5083</v>
      </c>
      <c r="D10" s="238">
        <v>5583</v>
      </c>
      <c r="E10" s="212">
        <f t="shared" si="0"/>
        <v>109.83671060397404</v>
      </c>
      <c r="F10" s="212">
        <v>113.08486935385862</v>
      </c>
    </row>
    <row r="11" spans="1:6" ht="24" customHeight="1">
      <c r="A11" s="10" t="s">
        <v>84</v>
      </c>
      <c r="B11" s="129"/>
      <c r="C11" s="129"/>
      <c r="D11" s="130"/>
      <c r="E11" s="212"/>
      <c r="F11" s="212"/>
    </row>
    <row r="12" spans="1:6" ht="24" customHeight="1">
      <c r="A12" s="10" t="s">
        <v>85</v>
      </c>
      <c r="B12" s="238">
        <v>13000</v>
      </c>
      <c r="C12" s="238">
        <v>9107</v>
      </c>
      <c r="D12" s="238">
        <v>9106</v>
      </c>
      <c r="E12" s="212">
        <f t="shared" si="0"/>
        <v>99.989019435598991</v>
      </c>
      <c r="F12" s="212">
        <v>71.7007874015748</v>
      </c>
    </row>
    <row r="13" spans="1:6" ht="24" customHeight="1">
      <c r="A13" s="10" t="s">
        <v>86</v>
      </c>
      <c r="B13" s="238">
        <v>12400</v>
      </c>
      <c r="C13" s="238">
        <v>11889</v>
      </c>
      <c r="D13" s="238">
        <v>11889</v>
      </c>
      <c r="E13" s="212">
        <f t="shared" si="0"/>
        <v>100</v>
      </c>
      <c r="F13" s="212">
        <v>113.86840340963509</v>
      </c>
    </row>
    <row r="14" spans="1:6" ht="24" customHeight="1">
      <c r="A14" s="10" t="s">
        <v>87</v>
      </c>
      <c r="B14" s="238">
        <v>2700</v>
      </c>
      <c r="C14" s="238">
        <v>2330</v>
      </c>
      <c r="D14" s="238">
        <v>2530</v>
      </c>
      <c r="E14" s="212">
        <f t="shared" si="0"/>
        <v>108.58369098712446</v>
      </c>
      <c r="F14" s="212">
        <v>108.81720430107526</v>
      </c>
    </row>
    <row r="15" spans="1:6" ht="24" customHeight="1">
      <c r="A15" s="10" t="s">
        <v>88</v>
      </c>
      <c r="B15" s="238">
        <v>2300</v>
      </c>
      <c r="C15" s="238">
        <v>1732</v>
      </c>
      <c r="D15" s="238">
        <v>1732</v>
      </c>
      <c r="E15" s="212">
        <f t="shared" si="0"/>
        <v>100</v>
      </c>
      <c r="F15" s="212">
        <v>73.639455782312922</v>
      </c>
    </row>
    <row r="16" spans="1:6" ht="24" customHeight="1">
      <c r="A16" s="10" t="s">
        <v>89</v>
      </c>
      <c r="B16" s="238">
        <v>17000</v>
      </c>
      <c r="C16" s="238">
        <v>13175</v>
      </c>
      <c r="D16" s="238">
        <v>13175</v>
      </c>
      <c r="E16" s="212">
        <f t="shared" si="0"/>
        <v>100</v>
      </c>
      <c r="F16" s="212">
        <v>77.082845775801545</v>
      </c>
    </row>
    <row r="17" spans="1:6" ht="24" customHeight="1">
      <c r="A17" s="10" t="s">
        <v>90</v>
      </c>
      <c r="B17" s="238">
        <v>4600</v>
      </c>
      <c r="C17" s="238">
        <v>3966</v>
      </c>
      <c r="D17" s="238">
        <v>3966</v>
      </c>
      <c r="E17" s="212">
        <f t="shared" si="0"/>
        <v>100</v>
      </c>
      <c r="F17" s="212">
        <v>106.12791008830614</v>
      </c>
    </row>
    <row r="18" spans="1:6" ht="24" customHeight="1">
      <c r="A18" s="10" t="s">
        <v>91</v>
      </c>
      <c r="B18" s="129"/>
      <c r="C18" s="129"/>
      <c r="D18" s="130"/>
      <c r="E18" s="212"/>
      <c r="F18" s="212"/>
    </row>
    <row r="19" spans="1:6" ht="24" customHeight="1">
      <c r="A19" s="10" t="s">
        <v>92</v>
      </c>
      <c r="B19" s="238">
        <v>55000</v>
      </c>
      <c r="C19" s="238">
        <v>37233</v>
      </c>
      <c r="D19" s="238">
        <v>37832</v>
      </c>
      <c r="E19" s="212">
        <f t="shared" si="0"/>
        <v>101.60878790320416</v>
      </c>
      <c r="F19" s="212">
        <v>78.379050302477836</v>
      </c>
    </row>
    <row r="20" spans="1:6" s="14" customFormat="1" ht="24" customHeight="1">
      <c r="A20" s="7" t="s">
        <v>105</v>
      </c>
      <c r="B20" s="238">
        <v>50000</v>
      </c>
      <c r="C20" s="238">
        <v>47155</v>
      </c>
      <c r="D20" s="238">
        <v>47156</v>
      </c>
      <c r="E20" s="212">
        <f t="shared" si="0"/>
        <v>100.00212066588909</v>
      </c>
      <c r="F20" s="212">
        <v>43.176428577968629</v>
      </c>
    </row>
    <row r="21" spans="1:6" ht="24" customHeight="1">
      <c r="A21" s="10" t="s">
        <v>94</v>
      </c>
      <c r="B21" s="238">
        <v>9000</v>
      </c>
      <c r="C21" s="238">
        <v>8155</v>
      </c>
      <c r="D21" s="238">
        <v>8155</v>
      </c>
      <c r="E21" s="212">
        <f t="shared" si="0"/>
        <v>100</v>
      </c>
      <c r="F21" s="212">
        <v>77.718478985990657</v>
      </c>
    </row>
    <row r="22" spans="1:6" ht="24" customHeight="1">
      <c r="A22" s="10" t="s">
        <v>95</v>
      </c>
      <c r="B22" s="238">
        <v>3000</v>
      </c>
      <c r="C22" s="238">
        <v>1867</v>
      </c>
      <c r="D22" s="238">
        <v>1868</v>
      </c>
      <c r="E22" s="212">
        <f t="shared" si="0"/>
        <v>100.05356186395286</v>
      </c>
      <c r="F22" s="212">
        <v>23.847823311630282</v>
      </c>
    </row>
    <row r="23" spans="1:6" ht="24" customHeight="1">
      <c r="A23" s="10" t="s">
        <v>96</v>
      </c>
      <c r="B23" s="238">
        <v>3000</v>
      </c>
      <c r="C23" s="238">
        <v>3036</v>
      </c>
      <c r="D23" s="238">
        <v>3037</v>
      </c>
      <c r="E23" s="212">
        <f t="shared" si="0"/>
        <v>100.03293807641633</v>
      </c>
      <c r="F23" s="212">
        <v>120.94782954998009</v>
      </c>
    </row>
    <row r="24" spans="1:6" ht="24" customHeight="1">
      <c r="A24" s="10" t="s">
        <v>97</v>
      </c>
      <c r="B24" s="238">
        <v>0</v>
      </c>
      <c r="C24" s="238">
        <v>0</v>
      </c>
      <c r="D24" s="238">
        <v>0</v>
      </c>
      <c r="E24" s="212"/>
      <c r="F24" s="212">
        <v>0</v>
      </c>
    </row>
    <row r="25" spans="1:6" ht="24" customHeight="1">
      <c r="A25" s="10" t="s">
        <v>98</v>
      </c>
      <c r="B25" s="238">
        <v>34000</v>
      </c>
      <c r="C25" s="238">
        <v>32439</v>
      </c>
      <c r="D25" s="238">
        <v>32438</v>
      </c>
      <c r="E25" s="212">
        <f t="shared" si="0"/>
        <v>99.996917290915249</v>
      </c>
      <c r="F25" s="212">
        <v>38.69451634836755</v>
      </c>
    </row>
    <row r="26" spans="1:6" ht="24" customHeight="1">
      <c r="A26" s="10" t="s">
        <v>106</v>
      </c>
      <c r="B26" s="129"/>
      <c r="C26" s="129"/>
      <c r="D26" s="130"/>
      <c r="E26" s="212"/>
      <c r="F26" s="212"/>
    </row>
    <row r="27" spans="1:6" ht="24" customHeight="1" thickBot="1">
      <c r="A27" s="16" t="s">
        <v>99</v>
      </c>
      <c r="B27" s="238">
        <v>1000</v>
      </c>
      <c r="C27" s="238">
        <v>1658</v>
      </c>
      <c r="D27" s="238">
        <v>1658</v>
      </c>
      <c r="E27" s="212">
        <f t="shared" si="0"/>
        <v>100</v>
      </c>
      <c r="F27" s="212">
        <v>51.347166305357696</v>
      </c>
    </row>
    <row r="28" spans="1:6" s="19" customFormat="1" ht="24" customHeight="1" thickTop="1">
      <c r="A28" s="20" t="s">
        <v>103</v>
      </c>
      <c r="B28" s="238">
        <v>210000</v>
      </c>
      <c r="C28" s="238">
        <v>171000</v>
      </c>
      <c r="D28" s="238">
        <v>172799</v>
      </c>
      <c r="E28" s="212">
        <f t="shared" si="0"/>
        <v>101.05204678362574</v>
      </c>
      <c r="F28" s="212">
        <v>60.083937189668845</v>
      </c>
    </row>
    <row r="29" spans="1:6" ht="24" customHeight="1">
      <c r="A29" s="17" t="s">
        <v>273</v>
      </c>
      <c r="B29" s="235">
        <v>135000</v>
      </c>
      <c r="C29" s="235">
        <v>138795</v>
      </c>
      <c r="D29" s="238">
        <v>136996</v>
      </c>
      <c r="E29" s="212">
        <f t="shared" si="0"/>
        <v>98.703843798407718</v>
      </c>
      <c r="F29" s="212">
        <v>110.63767928672956</v>
      </c>
    </row>
    <row r="30" spans="1:6" ht="24" customHeight="1">
      <c r="A30" s="17" t="s">
        <v>275</v>
      </c>
      <c r="B30" s="235">
        <v>9942</v>
      </c>
      <c r="C30" s="235">
        <v>82807</v>
      </c>
      <c r="D30" s="238">
        <v>82807</v>
      </c>
      <c r="E30" s="212">
        <f t="shared" si="0"/>
        <v>100</v>
      </c>
      <c r="F30" s="212">
        <v>128.3073538070594</v>
      </c>
    </row>
    <row r="31" spans="1:6" ht="24" customHeight="1">
      <c r="A31" s="17" t="s">
        <v>107</v>
      </c>
      <c r="B31" s="235"/>
      <c r="C31" s="235">
        <v>26807</v>
      </c>
      <c r="D31" s="238">
        <v>26807</v>
      </c>
      <c r="E31" s="212">
        <f t="shared" si="0"/>
        <v>100</v>
      </c>
      <c r="F31" s="212">
        <v>157.8832675658166</v>
      </c>
    </row>
    <row r="32" spans="1:6" ht="24" customHeight="1">
      <c r="A32" s="17" t="s">
        <v>108</v>
      </c>
      <c r="B32" s="215"/>
      <c r="C32" s="235">
        <v>1763</v>
      </c>
      <c r="D32" s="238">
        <v>1763</v>
      </c>
      <c r="E32" s="212">
        <f t="shared" si="0"/>
        <v>100</v>
      </c>
      <c r="F32" s="212" t="e">
        <v>#DIV/0!</v>
      </c>
    </row>
    <row r="33" spans="1:6" ht="24" customHeight="1">
      <c r="A33" s="17" t="s">
        <v>274</v>
      </c>
      <c r="B33" s="215"/>
      <c r="C33" s="213"/>
      <c r="D33" s="213"/>
      <c r="E33" s="212"/>
      <c r="F33" s="212">
        <v>0</v>
      </c>
    </row>
    <row r="34" spans="1:6" ht="24" customHeight="1">
      <c r="A34" s="5" t="s">
        <v>109</v>
      </c>
      <c r="B34" s="213">
        <f>SUM(B28:B33)</f>
        <v>354942</v>
      </c>
      <c r="C34" s="213">
        <f>SUM(C28:C33)</f>
        <v>421172</v>
      </c>
      <c r="D34" s="213">
        <f>SUM(D28:D33)</f>
        <v>421172</v>
      </c>
      <c r="E34" s="212">
        <f t="shared" si="0"/>
        <v>100</v>
      </c>
      <c r="F34" s="212">
        <v>76.169979581760671</v>
      </c>
    </row>
    <row r="35" spans="1:6" ht="15" customHeight="1"/>
    <row r="36" spans="1:6" ht="15" customHeight="1"/>
    <row r="37" spans="1:6" ht="15" customHeight="1"/>
    <row r="38" spans="1:6" ht="15" customHeight="1"/>
    <row r="39" spans="1:6" ht="15" customHeight="1"/>
    <row r="40" spans="1:6" ht="15" customHeight="1"/>
    <row r="41" spans="1:6" ht="15" customHeight="1"/>
    <row r="42" spans="1:6" ht="15" customHeight="1"/>
    <row r="43" spans="1:6" ht="15" customHeight="1"/>
    <row r="44" spans="1:6" ht="15" customHeight="1"/>
    <row r="45" spans="1:6" ht="15" customHeight="1"/>
    <row r="46" spans="1:6" ht="15" customHeight="1"/>
  </sheetData>
  <mergeCells count="7">
    <mergeCell ref="A1:F1"/>
    <mergeCell ref="A3:A4"/>
    <mergeCell ref="B3:B4"/>
    <mergeCell ref="C3:C4"/>
    <mergeCell ref="D3:D4"/>
    <mergeCell ref="E3:E4"/>
    <mergeCell ref="F3:F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5" orientation="landscape" r:id="rId1"/>
  <headerFooter alignWithMargins="0"/>
  <rowBreaks count="1" manualBreakCount="1">
    <brk id="19" max="11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1" sqref="H21"/>
    </sheetView>
  </sheetViews>
  <sheetFormatPr defaultRowHeight="14.25"/>
  <sheetData/>
  <phoneticPr fontId="4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 enableFormatConditionsCalculation="0"/>
  <dimension ref="A1:V33"/>
  <sheetViews>
    <sheetView showGridLines="0" showZeros="0" zoomScale="115" zoomScaleNormal="85" zoomScaleSheetLayoutView="115" workbookViewId="0">
      <selection activeCell="X10" sqref="X10"/>
    </sheetView>
  </sheetViews>
  <sheetFormatPr defaultRowHeight="14.25"/>
  <cols>
    <col min="1" max="1" width="34.375" style="28" customWidth="1"/>
    <col min="2" max="2" width="11.25" style="28" customWidth="1"/>
    <col min="3" max="3" width="10.75" style="28" customWidth="1"/>
    <col min="4" max="4" width="10.375" style="28" customWidth="1"/>
    <col min="5" max="6" width="11.25" style="179" customWidth="1"/>
    <col min="7" max="7" width="18.875" style="28" hidden="1" customWidth="1"/>
    <col min="8" max="8" width="9" style="28" hidden="1" customWidth="1"/>
    <col min="9" max="9" width="12.75" style="28" hidden="1" customWidth="1"/>
    <col min="10" max="10" width="14.75" style="28" hidden="1" customWidth="1"/>
    <col min="11" max="22" width="9" style="28" hidden="1" customWidth="1"/>
    <col min="23" max="23" width="11.625" style="28" bestFit="1" customWidth="1"/>
    <col min="24" max="16384" width="9" style="28"/>
  </cols>
  <sheetData>
    <row r="1" spans="1:22" s="21" customFormat="1" ht="48" customHeight="1">
      <c r="A1" s="327" t="s">
        <v>1078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</row>
    <row r="2" spans="1:22" s="22" customFormat="1">
      <c r="A2" s="2" t="s">
        <v>604</v>
      </c>
      <c r="E2" s="178"/>
      <c r="F2" s="180" t="s">
        <v>138</v>
      </c>
    </row>
    <row r="3" spans="1:22" s="22" customFormat="1" ht="20.100000000000001" customHeight="1">
      <c r="A3" s="320" t="s">
        <v>113</v>
      </c>
      <c r="B3" s="321" t="s">
        <v>79</v>
      </c>
      <c r="C3" s="321" t="s">
        <v>114</v>
      </c>
      <c r="D3" s="323" t="s">
        <v>326</v>
      </c>
      <c r="E3" s="325" t="s">
        <v>287</v>
      </c>
      <c r="F3" s="325" t="s">
        <v>288</v>
      </c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 s="25" customFormat="1" ht="20.100000000000001" customHeight="1">
      <c r="A4" s="320"/>
      <c r="B4" s="322"/>
      <c r="C4" s="322"/>
      <c r="D4" s="324"/>
      <c r="E4" s="329"/>
      <c r="F4" s="330"/>
      <c r="G4" s="115"/>
      <c r="H4" s="115"/>
      <c r="I4" s="115"/>
      <c r="J4" s="115" t="s">
        <v>110</v>
      </c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1:22" ht="27.95" customHeight="1">
      <c r="A5" s="26" t="s">
        <v>115</v>
      </c>
      <c r="B5" s="256">
        <v>345000</v>
      </c>
      <c r="C5" s="256">
        <v>421172</v>
      </c>
      <c r="D5" s="256">
        <v>404637</v>
      </c>
      <c r="E5" s="202">
        <f>D5/C5*100</f>
        <v>96.074050506681345</v>
      </c>
      <c r="F5" s="203">
        <v>77.604826939415844</v>
      </c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</row>
    <row r="6" spans="1:22" ht="27.95" customHeight="1">
      <c r="A6" s="30" t="s">
        <v>116</v>
      </c>
      <c r="B6" s="256">
        <v>34700</v>
      </c>
      <c r="C6" s="256">
        <v>40000</v>
      </c>
      <c r="D6" s="256">
        <v>38491</v>
      </c>
      <c r="E6" s="202">
        <f t="shared" ref="E6:E29" si="0">D6/C6*100</f>
        <v>96.227499999999992</v>
      </c>
      <c r="F6" s="203">
        <v>97.831943879625854</v>
      </c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2" ht="27.95" customHeight="1">
      <c r="A7" s="30" t="s">
        <v>117</v>
      </c>
      <c r="B7" s="256">
        <v>40300</v>
      </c>
      <c r="C7" s="256">
        <v>37000</v>
      </c>
      <c r="D7" s="256">
        <v>35831</v>
      </c>
      <c r="E7" s="202">
        <f t="shared" si="0"/>
        <v>96.840540540540545</v>
      </c>
      <c r="F7" s="203">
        <v>74.733548858066541</v>
      </c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spans="1:22" ht="27.95" customHeight="1">
      <c r="A8" s="30" t="s">
        <v>118</v>
      </c>
      <c r="B8" s="256">
        <f>84000+8906</f>
        <v>92906</v>
      </c>
      <c r="C8" s="256">
        <v>100582</v>
      </c>
      <c r="D8" s="256">
        <v>98840</v>
      </c>
      <c r="E8" s="202">
        <f t="shared" si="0"/>
        <v>98.268079775705402</v>
      </c>
      <c r="F8" s="203">
        <v>84.716853374017532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</row>
    <row r="9" spans="1:22" ht="27.95" customHeight="1">
      <c r="A9" s="30" t="s">
        <v>119</v>
      </c>
      <c r="B9" s="256">
        <v>6200</v>
      </c>
      <c r="C9" s="256">
        <v>3500</v>
      </c>
      <c r="D9" s="256">
        <v>3209</v>
      </c>
      <c r="E9" s="202">
        <f t="shared" si="0"/>
        <v>91.685714285714283</v>
      </c>
      <c r="F9" s="203">
        <v>39.086479902557855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ht="27.95" customHeight="1">
      <c r="A10" s="30" t="s">
        <v>120</v>
      </c>
      <c r="B10" s="256">
        <f>2100+1036</f>
        <v>3136</v>
      </c>
      <c r="C10" s="256">
        <v>4918</v>
      </c>
      <c r="D10" s="256">
        <v>4361</v>
      </c>
      <c r="E10" s="202">
        <f t="shared" si="0"/>
        <v>88.674257828385521</v>
      </c>
      <c r="F10" s="203">
        <v>94.312283737024217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</row>
    <row r="11" spans="1:22" ht="27.95" customHeight="1">
      <c r="A11" s="30" t="s">
        <v>121</v>
      </c>
      <c r="B11" s="256">
        <v>84200</v>
      </c>
      <c r="C11" s="256">
        <v>139500</v>
      </c>
      <c r="D11" s="256">
        <v>136536</v>
      </c>
      <c r="E11" s="202">
        <f t="shared" si="0"/>
        <v>97.875268817204301</v>
      </c>
      <c r="F11" s="203">
        <v>161.99708126193894</v>
      </c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</row>
    <row r="12" spans="1:22" ht="27.95" customHeight="1">
      <c r="A12" s="30" t="s">
        <v>122</v>
      </c>
      <c r="B12" s="256">
        <v>24500</v>
      </c>
      <c r="C12" s="256">
        <v>35500</v>
      </c>
      <c r="D12" s="256">
        <v>33599</v>
      </c>
      <c r="E12" s="202">
        <f t="shared" si="0"/>
        <v>94.645070422535213</v>
      </c>
      <c r="F12" s="203">
        <v>93.483765059402913</v>
      </c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</row>
    <row r="13" spans="1:22" ht="27.95" customHeight="1">
      <c r="A13" s="30" t="s">
        <v>123</v>
      </c>
      <c r="B13" s="256">
        <v>1300</v>
      </c>
      <c r="C13" s="256">
        <v>4300</v>
      </c>
      <c r="D13" s="256">
        <v>4229</v>
      </c>
      <c r="E13" s="202">
        <f t="shared" si="0"/>
        <v>98.348837209302332</v>
      </c>
      <c r="F13" s="203">
        <v>273.89896373056996</v>
      </c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2" ht="27.95" customHeight="1">
      <c r="A14" s="30" t="s">
        <v>124</v>
      </c>
      <c r="B14" s="256">
        <v>23000</v>
      </c>
      <c r="C14" s="256">
        <v>38500</v>
      </c>
      <c r="D14" s="256">
        <v>35693</v>
      </c>
      <c r="E14" s="202">
        <f t="shared" si="0"/>
        <v>92.709090909090904</v>
      </c>
      <c r="F14" s="203">
        <v>33.369794880424827</v>
      </c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</row>
    <row r="15" spans="1:22" ht="27.95" customHeight="1">
      <c r="A15" s="30" t="s">
        <v>125</v>
      </c>
      <c r="B15" s="234">
        <v>0</v>
      </c>
      <c r="C15" s="234">
        <v>108</v>
      </c>
      <c r="D15" s="234">
        <v>108</v>
      </c>
      <c r="E15" s="202">
        <f t="shared" si="0"/>
        <v>100</v>
      </c>
      <c r="F15" s="203">
        <v>100</v>
      </c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</row>
    <row r="16" spans="1:22" ht="27.95" customHeight="1">
      <c r="A16" s="30" t="s">
        <v>126</v>
      </c>
      <c r="B16" s="243"/>
      <c r="C16" s="211"/>
      <c r="D16" s="211"/>
      <c r="E16" s="202"/>
      <c r="F16" s="203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</row>
    <row r="17" spans="1:22" ht="27.95" customHeight="1">
      <c r="A17" s="30" t="s">
        <v>127</v>
      </c>
      <c r="B17" s="256">
        <v>10000</v>
      </c>
      <c r="C17" s="256">
        <v>5000</v>
      </c>
      <c r="D17" s="256">
        <v>4082</v>
      </c>
      <c r="E17" s="202">
        <f t="shared" si="0"/>
        <v>81.64</v>
      </c>
      <c r="F17" s="203">
        <v>14.127989478420378</v>
      </c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ht="27.95" customHeight="1">
      <c r="A18" s="30" t="s">
        <v>128</v>
      </c>
      <c r="B18" s="256">
        <v>0</v>
      </c>
      <c r="C18" s="256">
        <v>390</v>
      </c>
      <c r="D18" s="256">
        <v>390</v>
      </c>
      <c r="E18" s="202">
        <f t="shared" si="0"/>
        <v>100</v>
      </c>
      <c r="F18" s="203">
        <v>19.480519480519483</v>
      </c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</row>
    <row r="19" spans="1:22" ht="27.95" customHeight="1">
      <c r="A19" s="30" t="s">
        <v>129</v>
      </c>
      <c r="B19" s="244"/>
      <c r="C19" s="211"/>
      <c r="D19" s="211"/>
      <c r="E19" s="202"/>
      <c r="F19" s="203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</row>
    <row r="20" spans="1:22" ht="26.45" customHeight="1">
      <c r="A20" s="116" t="s">
        <v>242</v>
      </c>
      <c r="B20" s="256">
        <v>0</v>
      </c>
      <c r="C20" s="256">
        <v>1400</v>
      </c>
      <c r="D20" s="256">
        <v>1400</v>
      </c>
      <c r="E20" s="202"/>
      <c r="F20" s="203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</row>
    <row r="21" spans="1:22" ht="27.95" customHeight="1">
      <c r="A21" s="30" t="s">
        <v>130</v>
      </c>
      <c r="B21" s="256">
        <v>2600</v>
      </c>
      <c r="C21" s="256">
        <v>1800</v>
      </c>
      <c r="D21" s="256">
        <v>1439</v>
      </c>
      <c r="E21" s="202">
        <f t="shared" si="0"/>
        <v>79.944444444444443</v>
      </c>
      <c r="F21" s="203">
        <v>241.8487394957983</v>
      </c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</row>
    <row r="22" spans="1:22" ht="26.45" customHeight="1">
      <c r="A22" s="116" t="s">
        <v>243</v>
      </c>
      <c r="B22" s="234"/>
      <c r="C22" s="234"/>
      <c r="D22" s="234"/>
      <c r="E22" s="202"/>
      <c r="F22" s="203">
        <v>0</v>
      </c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ht="27.95" customHeight="1">
      <c r="A23" s="30" t="s">
        <v>131</v>
      </c>
      <c r="B23" s="256">
        <v>600</v>
      </c>
      <c r="C23" s="256">
        <v>442</v>
      </c>
      <c r="D23" s="256">
        <v>442</v>
      </c>
      <c r="E23" s="202">
        <f t="shared" si="0"/>
        <v>100</v>
      </c>
      <c r="F23" s="203">
        <v>80.65693430656934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</row>
    <row r="24" spans="1:22" ht="27.95" customHeight="1">
      <c r="A24" s="30" t="s">
        <v>132</v>
      </c>
      <c r="B24" s="256">
        <v>21500</v>
      </c>
      <c r="C24" s="256">
        <v>6342</v>
      </c>
      <c r="D24" s="256">
        <v>4097</v>
      </c>
      <c r="E24" s="202">
        <f t="shared" si="0"/>
        <v>64.601072216966259</v>
      </c>
      <c r="F24" s="203">
        <v>11.6870150616157</v>
      </c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</row>
    <row r="25" spans="1:22" ht="27.95" customHeight="1">
      <c r="A25" s="30" t="s">
        <v>356</v>
      </c>
      <c r="B25" s="296"/>
      <c r="C25" s="296"/>
      <c r="D25" s="296"/>
      <c r="E25" s="204"/>
      <c r="F25" s="203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</row>
    <row r="26" spans="1:22" ht="27.95" customHeight="1" thickBot="1">
      <c r="A26" s="240" t="s">
        <v>112</v>
      </c>
      <c r="B26" s="297">
        <v>10000</v>
      </c>
      <c r="C26" s="297"/>
      <c r="D26" s="297"/>
      <c r="E26" s="202"/>
      <c r="F26" s="203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2" ht="27.95" customHeight="1" thickTop="1">
      <c r="A27" s="242" t="s">
        <v>1079</v>
      </c>
      <c r="B27" s="256"/>
      <c r="C27" s="256">
        <v>1890</v>
      </c>
      <c r="D27" s="256">
        <v>1890</v>
      </c>
      <c r="E27" s="202">
        <f t="shared" si="0"/>
        <v>100</v>
      </c>
      <c r="F27" s="203"/>
      <c r="G27" s="239"/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</row>
    <row r="28" spans="1:22" ht="27.95" customHeight="1">
      <c r="A28" s="43" t="s">
        <v>133</v>
      </c>
      <c r="B28" s="255">
        <v>354942</v>
      </c>
      <c r="C28" s="255">
        <v>421172</v>
      </c>
      <c r="D28" s="241">
        <v>421172</v>
      </c>
      <c r="E28" s="202">
        <f t="shared" si="0"/>
        <v>100</v>
      </c>
      <c r="F28" s="203">
        <v>76.169979581760671</v>
      </c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</row>
    <row r="29" spans="1:22" ht="27.95" customHeight="1">
      <c r="A29" s="33" t="s">
        <v>134</v>
      </c>
      <c r="B29" s="234">
        <v>354942</v>
      </c>
      <c r="C29" s="234">
        <v>421172</v>
      </c>
      <c r="D29" s="205">
        <v>404637</v>
      </c>
      <c r="E29" s="202">
        <f t="shared" si="0"/>
        <v>96.074050506681345</v>
      </c>
      <c r="F29" s="203">
        <v>77.604826939415844</v>
      </c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</row>
    <row r="30" spans="1:22" ht="27.95" customHeight="1">
      <c r="A30" s="176" t="s">
        <v>355</v>
      </c>
      <c r="B30" s="211"/>
      <c r="C30" s="211"/>
      <c r="D30" s="205"/>
      <c r="E30" s="202"/>
      <c r="F30" s="203">
        <v>0</v>
      </c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</row>
    <row r="31" spans="1:22" ht="27.95" customHeight="1">
      <c r="A31" s="36" t="s">
        <v>135</v>
      </c>
      <c r="B31" s="205"/>
      <c r="C31" s="205"/>
      <c r="D31" s="205">
        <f>D28-D29-D30</f>
        <v>16535</v>
      </c>
      <c r="E31" s="202"/>
      <c r="F31" s="203">
        <v>61.681650315216174</v>
      </c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</row>
    <row r="32" spans="1:22" ht="27.95" customHeight="1">
      <c r="A32" s="37" t="s">
        <v>136</v>
      </c>
      <c r="B32" s="211"/>
      <c r="C32" s="211"/>
      <c r="D32" s="205">
        <v>16535</v>
      </c>
      <c r="E32" s="202"/>
      <c r="F32" s="203">
        <v>61.681650315216174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</row>
    <row r="33" spans="1:22" ht="27.95" customHeight="1">
      <c r="A33" s="37" t="s">
        <v>137</v>
      </c>
      <c r="B33" s="211"/>
      <c r="C33" s="211"/>
      <c r="D33" s="205"/>
      <c r="E33" s="298"/>
      <c r="F33" s="299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</row>
  </sheetData>
  <mergeCells count="7">
    <mergeCell ref="A3:A4"/>
    <mergeCell ref="A1:V1"/>
    <mergeCell ref="B3:B4"/>
    <mergeCell ref="C3:C4"/>
    <mergeCell ref="D3:D4"/>
    <mergeCell ref="E3:E4"/>
    <mergeCell ref="F3:F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  <rowBreaks count="1" manualBreakCount="1">
    <brk id="16" max="2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 enableFormatConditionsCalculation="0"/>
  <dimension ref="A1:F46"/>
  <sheetViews>
    <sheetView showGridLines="0" zoomScaleSheetLayoutView="115" workbookViewId="0">
      <selection activeCell="F31" sqref="F31"/>
    </sheetView>
  </sheetViews>
  <sheetFormatPr defaultRowHeight="14.25"/>
  <cols>
    <col min="1" max="1" width="38.5" style="2" customWidth="1"/>
    <col min="2" max="3" width="15" style="2" customWidth="1"/>
    <col min="4" max="4" width="15" style="3" customWidth="1"/>
    <col min="5" max="5" width="13.125" style="3" customWidth="1"/>
    <col min="6" max="6" width="13.125" style="9" customWidth="1"/>
    <col min="7" max="7" width="9" style="2"/>
    <col min="8" max="8" width="38.25" style="2" bestFit="1" customWidth="1"/>
    <col min="9" max="16384" width="9" style="2"/>
  </cols>
  <sheetData>
    <row r="1" spans="1:6" s="1" customFormat="1" ht="48" customHeight="1">
      <c r="A1" s="319" t="s">
        <v>1080</v>
      </c>
      <c r="B1" s="319"/>
      <c r="C1" s="319"/>
      <c r="D1" s="319"/>
      <c r="E1" s="319"/>
      <c r="F1" s="319"/>
    </row>
    <row r="2" spans="1:6">
      <c r="A2" s="2" t="s">
        <v>605</v>
      </c>
      <c r="F2" s="4" t="s">
        <v>160</v>
      </c>
    </row>
    <row r="3" spans="1:6" ht="20.100000000000001" customHeight="1">
      <c r="A3" s="320" t="s">
        <v>101</v>
      </c>
      <c r="B3" s="321" t="s">
        <v>79</v>
      </c>
      <c r="C3" s="321" t="s">
        <v>5</v>
      </c>
      <c r="D3" s="323" t="s">
        <v>326</v>
      </c>
      <c r="E3" s="323" t="s">
        <v>287</v>
      </c>
      <c r="F3" s="323" t="s">
        <v>288</v>
      </c>
    </row>
    <row r="4" spans="1:6" s="6" customFormat="1" ht="20.100000000000001" customHeight="1">
      <c r="A4" s="320"/>
      <c r="B4" s="322"/>
      <c r="C4" s="322"/>
      <c r="D4" s="324"/>
      <c r="E4" s="322"/>
      <c r="F4" s="331"/>
    </row>
    <row r="5" spans="1:6" ht="26.25" customHeight="1">
      <c r="A5" s="5" t="s">
        <v>155</v>
      </c>
      <c r="B5" s="205">
        <v>210000</v>
      </c>
      <c r="C5" s="205">
        <v>171000</v>
      </c>
      <c r="D5" s="205">
        <v>172799</v>
      </c>
      <c r="E5" s="201">
        <v>101.05204678362574</v>
      </c>
      <c r="F5" s="201">
        <v>60.083937189668845</v>
      </c>
    </row>
    <row r="6" spans="1:6" s="11" customFormat="1" ht="26.25" customHeight="1">
      <c r="A6" s="7" t="s">
        <v>156</v>
      </c>
      <c r="B6" s="205">
        <v>160000</v>
      </c>
      <c r="C6" s="205">
        <v>123845</v>
      </c>
      <c r="D6" s="205">
        <v>125643</v>
      </c>
      <c r="E6" s="201">
        <v>101.45181476846057</v>
      </c>
      <c r="F6" s="201">
        <v>70.435981814002773</v>
      </c>
    </row>
    <row r="7" spans="1:6" ht="26.25" customHeight="1">
      <c r="A7" s="10" t="s">
        <v>80</v>
      </c>
      <c r="B7" s="205">
        <v>30000</v>
      </c>
      <c r="C7" s="205">
        <v>26699</v>
      </c>
      <c r="D7" s="205">
        <v>27199</v>
      </c>
      <c r="E7" s="201">
        <v>101.8727293157047</v>
      </c>
      <c r="F7" s="201">
        <v>104.87372276845961</v>
      </c>
    </row>
    <row r="8" spans="1:6" ht="26.25" customHeight="1">
      <c r="A8" s="10" t="s">
        <v>81</v>
      </c>
      <c r="B8" s="205"/>
      <c r="C8" s="205"/>
      <c r="D8" s="205"/>
      <c r="E8" s="201"/>
      <c r="F8" s="201">
        <v>0</v>
      </c>
    </row>
    <row r="9" spans="1:6" ht="26.25" customHeight="1">
      <c r="A9" s="10" t="s">
        <v>82</v>
      </c>
      <c r="B9" s="205">
        <v>16000</v>
      </c>
      <c r="C9" s="205">
        <v>12631</v>
      </c>
      <c r="D9" s="205">
        <v>12631</v>
      </c>
      <c r="E9" s="201">
        <v>100</v>
      </c>
      <c r="F9" s="201">
        <v>67.549066795015776</v>
      </c>
    </row>
    <row r="10" spans="1:6" ht="26.25" customHeight="1">
      <c r="A10" s="10" t="s">
        <v>83</v>
      </c>
      <c r="B10" s="205">
        <v>7000</v>
      </c>
      <c r="C10" s="205">
        <v>5083</v>
      </c>
      <c r="D10" s="205">
        <v>5583</v>
      </c>
      <c r="E10" s="201">
        <v>109.83671060397404</v>
      </c>
      <c r="F10" s="201">
        <v>113.08486935385862</v>
      </c>
    </row>
    <row r="11" spans="1:6" ht="26.25" customHeight="1">
      <c r="A11" s="10" t="s">
        <v>85</v>
      </c>
      <c r="B11" s="205">
        <v>13000</v>
      </c>
      <c r="C11" s="205">
        <v>9107</v>
      </c>
      <c r="D11" s="205">
        <v>9106</v>
      </c>
      <c r="E11" s="201">
        <v>99.989019435598991</v>
      </c>
      <c r="F11" s="201">
        <v>71.7007874015748</v>
      </c>
    </row>
    <row r="12" spans="1:6" ht="26.25" customHeight="1">
      <c r="A12" s="10" t="s">
        <v>86</v>
      </c>
      <c r="B12" s="205">
        <v>12400</v>
      </c>
      <c r="C12" s="205">
        <v>11889</v>
      </c>
      <c r="D12" s="205">
        <v>11889</v>
      </c>
      <c r="E12" s="201">
        <v>100</v>
      </c>
      <c r="F12" s="201">
        <v>113.86840340963509</v>
      </c>
    </row>
    <row r="13" spans="1:6" ht="26.25" customHeight="1">
      <c r="A13" s="10" t="s">
        <v>87</v>
      </c>
      <c r="B13" s="205">
        <v>2700</v>
      </c>
      <c r="C13" s="205">
        <v>2330</v>
      </c>
      <c r="D13" s="205">
        <v>2530</v>
      </c>
      <c r="E13" s="201">
        <v>108.58369098712446</v>
      </c>
      <c r="F13" s="201">
        <v>108.81720430107526</v>
      </c>
    </row>
    <row r="14" spans="1:6" ht="26.25" customHeight="1">
      <c r="A14" s="10" t="s">
        <v>88</v>
      </c>
      <c r="B14" s="205">
        <v>2300</v>
      </c>
      <c r="C14" s="205">
        <v>1732</v>
      </c>
      <c r="D14" s="205">
        <v>1732</v>
      </c>
      <c r="E14" s="201">
        <v>100</v>
      </c>
      <c r="F14" s="201">
        <v>73.639455782312922</v>
      </c>
    </row>
    <row r="15" spans="1:6" ht="26.25" customHeight="1">
      <c r="A15" s="10" t="s">
        <v>89</v>
      </c>
      <c r="B15" s="205">
        <v>17000</v>
      </c>
      <c r="C15" s="205">
        <v>13175</v>
      </c>
      <c r="D15" s="205">
        <v>13175</v>
      </c>
      <c r="E15" s="201">
        <v>100</v>
      </c>
      <c r="F15" s="201">
        <v>77.082845775801545</v>
      </c>
    </row>
    <row r="16" spans="1:6" ht="26.25" customHeight="1">
      <c r="A16" s="10" t="s">
        <v>90</v>
      </c>
      <c r="B16" s="205">
        <v>4600</v>
      </c>
      <c r="C16" s="205">
        <v>3966</v>
      </c>
      <c r="D16" s="205">
        <v>3966</v>
      </c>
      <c r="E16" s="201">
        <v>100</v>
      </c>
      <c r="F16" s="201">
        <v>106.12791008830614</v>
      </c>
    </row>
    <row r="17" spans="1:6" ht="26.25" customHeight="1">
      <c r="A17" s="10" t="s">
        <v>92</v>
      </c>
      <c r="B17" s="205">
        <v>55000</v>
      </c>
      <c r="C17" s="205">
        <v>37233</v>
      </c>
      <c r="D17" s="205">
        <v>37832</v>
      </c>
      <c r="E17" s="201">
        <v>101.60878790320416</v>
      </c>
      <c r="F17" s="201">
        <v>78.379050302477836</v>
      </c>
    </row>
    <row r="18" spans="1:6" s="14" customFormat="1" ht="26.25" customHeight="1">
      <c r="A18" s="7" t="s">
        <v>93</v>
      </c>
      <c r="B18" s="205">
        <v>50000</v>
      </c>
      <c r="C18" s="205">
        <v>47155</v>
      </c>
      <c r="D18" s="205">
        <v>47156</v>
      </c>
      <c r="E18" s="201">
        <v>100.00212066588909</v>
      </c>
      <c r="F18" s="201">
        <v>43.176428577968629</v>
      </c>
    </row>
    <row r="19" spans="1:6" ht="26.25" customHeight="1">
      <c r="A19" s="10" t="s">
        <v>94</v>
      </c>
      <c r="B19" s="205">
        <v>9000</v>
      </c>
      <c r="C19" s="205">
        <v>8155</v>
      </c>
      <c r="D19" s="205">
        <v>8155</v>
      </c>
      <c r="E19" s="201">
        <v>100</v>
      </c>
      <c r="F19" s="201">
        <v>77.718478985990657</v>
      </c>
    </row>
    <row r="20" spans="1:6" ht="26.25" customHeight="1">
      <c r="A20" s="10" t="s">
        <v>95</v>
      </c>
      <c r="B20" s="205">
        <v>3000</v>
      </c>
      <c r="C20" s="205">
        <v>1867</v>
      </c>
      <c r="D20" s="205">
        <v>1868</v>
      </c>
      <c r="E20" s="201">
        <v>100.05356186395286</v>
      </c>
      <c r="F20" s="201">
        <v>23.847823311630282</v>
      </c>
    </row>
    <row r="21" spans="1:6" ht="26.25" customHeight="1">
      <c r="A21" s="10" t="s">
        <v>96</v>
      </c>
      <c r="B21" s="205">
        <v>3000</v>
      </c>
      <c r="C21" s="205">
        <v>3036</v>
      </c>
      <c r="D21" s="205">
        <v>3037</v>
      </c>
      <c r="E21" s="201">
        <v>100.03293807641633</v>
      </c>
      <c r="F21" s="201">
        <v>120.94782954998009</v>
      </c>
    </row>
    <row r="22" spans="1:6" ht="26.25" customHeight="1">
      <c r="A22" s="10" t="s">
        <v>97</v>
      </c>
      <c r="B22" s="205">
        <v>0</v>
      </c>
      <c r="C22" s="205">
        <v>0</v>
      </c>
      <c r="D22" s="205">
        <v>0</v>
      </c>
      <c r="E22" s="201"/>
      <c r="F22" s="201">
        <v>0</v>
      </c>
    </row>
    <row r="23" spans="1:6" ht="26.25" customHeight="1">
      <c r="A23" s="10" t="s">
        <v>98</v>
      </c>
      <c r="B23" s="205">
        <v>34000</v>
      </c>
      <c r="C23" s="205">
        <v>32439</v>
      </c>
      <c r="D23" s="205">
        <v>32438</v>
      </c>
      <c r="E23" s="201">
        <v>99.996917290915249</v>
      </c>
      <c r="F23" s="201">
        <v>38.69451634836755</v>
      </c>
    </row>
    <row r="24" spans="1:6" ht="26.25" customHeight="1">
      <c r="A24" s="15" t="s">
        <v>161</v>
      </c>
      <c r="B24" s="205"/>
      <c r="C24" s="205"/>
      <c r="D24" s="205"/>
      <c r="E24" s="201"/>
      <c r="F24" s="201"/>
    </row>
    <row r="25" spans="1:6" ht="26.25" customHeight="1" thickBot="1">
      <c r="A25" s="16" t="s">
        <v>99</v>
      </c>
      <c r="B25" s="205">
        <v>1000</v>
      </c>
      <c r="C25" s="205">
        <v>1658</v>
      </c>
      <c r="D25" s="205">
        <v>1658</v>
      </c>
      <c r="E25" s="201">
        <v>100</v>
      </c>
      <c r="F25" s="201">
        <v>51.347166305357696</v>
      </c>
    </row>
    <row r="26" spans="1:6" s="19" customFormat="1" ht="26.25" customHeight="1" thickTop="1">
      <c r="A26" s="20" t="s">
        <v>155</v>
      </c>
      <c r="B26" s="234">
        <v>210000</v>
      </c>
      <c r="C26" s="234">
        <v>171000</v>
      </c>
      <c r="D26" s="205">
        <v>172799</v>
      </c>
      <c r="E26" s="201">
        <v>101.05204678362574</v>
      </c>
      <c r="F26" s="201">
        <v>60.083937189668845</v>
      </c>
    </row>
    <row r="27" spans="1:6" ht="26.25" customHeight="1">
      <c r="A27" s="17" t="s">
        <v>273</v>
      </c>
      <c r="B27" s="234">
        <v>135000</v>
      </c>
      <c r="C27" s="234">
        <v>138795</v>
      </c>
      <c r="D27" s="205">
        <v>136996</v>
      </c>
      <c r="E27" s="201">
        <v>98.7</v>
      </c>
      <c r="F27" s="201">
        <v>110.63767928672956</v>
      </c>
    </row>
    <row r="28" spans="1:6" ht="26.25" customHeight="1">
      <c r="A28" s="17" t="s">
        <v>276</v>
      </c>
      <c r="B28" s="234">
        <v>9942</v>
      </c>
      <c r="C28" s="234">
        <v>82807</v>
      </c>
      <c r="D28" s="205">
        <v>82807</v>
      </c>
      <c r="E28" s="201">
        <v>100</v>
      </c>
      <c r="F28" s="201">
        <v>128.3073538070594</v>
      </c>
    </row>
    <row r="29" spans="1:6" ht="26.25" customHeight="1">
      <c r="A29" s="17" t="s">
        <v>157</v>
      </c>
      <c r="B29" s="295"/>
      <c r="C29" s="234">
        <v>26807</v>
      </c>
      <c r="D29" s="205">
        <v>26807</v>
      </c>
      <c r="E29" s="201">
        <v>100</v>
      </c>
      <c r="F29" s="201">
        <v>157.8832675658166</v>
      </c>
    </row>
    <row r="30" spans="1:6" ht="26.25" customHeight="1">
      <c r="A30" s="17" t="s">
        <v>158</v>
      </c>
      <c r="B30" s="234"/>
      <c r="C30" s="234">
        <v>1763</v>
      </c>
      <c r="D30" s="205">
        <v>1763</v>
      </c>
      <c r="E30" s="201">
        <v>100</v>
      </c>
      <c r="F30" s="201"/>
    </row>
    <row r="31" spans="1:6" ht="26.25" customHeight="1">
      <c r="A31" s="17" t="s">
        <v>274</v>
      </c>
      <c r="B31" s="234"/>
      <c r="C31" s="234"/>
      <c r="D31" s="205"/>
      <c r="E31" s="201"/>
      <c r="F31" s="201"/>
    </row>
    <row r="32" spans="1:6" ht="26.25" customHeight="1">
      <c r="A32" s="17" t="s">
        <v>277</v>
      </c>
      <c r="B32" s="129"/>
      <c r="C32" s="129"/>
      <c r="D32" s="130"/>
      <c r="E32" s="130"/>
      <c r="F32" s="131"/>
    </row>
    <row r="33" spans="1:6" ht="24.6" customHeight="1">
      <c r="A33" s="5" t="s">
        <v>159</v>
      </c>
      <c r="B33" s="214">
        <f>B26+B27+B28+B29+B30</f>
        <v>354942</v>
      </c>
      <c r="C33" s="214">
        <f>C26+C27+C28+C29+C30</f>
        <v>421172</v>
      </c>
      <c r="D33" s="130">
        <v>421172</v>
      </c>
      <c r="E33" s="130">
        <v>100</v>
      </c>
      <c r="F33" s="131">
        <v>76.169979581760671</v>
      </c>
    </row>
    <row r="34" spans="1:6" ht="24.6" customHeight="1"/>
    <row r="35" spans="1:6" ht="15" customHeight="1"/>
    <row r="36" spans="1:6" ht="15" customHeight="1"/>
    <row r="37" spans="1:6" ht="15" customHeight="1"/>
    <row r="38" spans="1:6" ht="15" customHeight="1"/>
    <row r="39" spans="1:6" ht="15" customHeight="1"/>
    <row r="40" spans="1:6" ht="15" customHeight="1"/>
    <row r="41" spans="1:6" ht="15" customHeight="1"/>
    <row r="42" spans="1:6" ht="15" customHeight="1"/>
    <row r="43" spans="1:6" ht="15" customHeight="1"/>
    <row r="44" spans="1:6" ht="15" customHeight="1"/>
    <row r="45" spans="1:6" ht="15" customHeight="1"/>
    <row r="46" spans="1:6" ht="15" customHeight="1"/>
  </sheetData>
  <mergeCells count="7">
    <mergeCell ref="A1:F1"/>
    <mergeCell ref="A3:A4"/>
    <mergeCell ref="B3:B4"/>
    <mergeCell ref="C3:C4"/>
    <mergeCell ref="D3:D4"/>
    <mergeCell ref="E3:E4"/>
    <mergeCell ref="F3:F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  <rowBreaks count="1" manualBreakCount="1">
    <brk id="1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 enableFormatConditionsCalculation="0"/>
  <dimension ref="A1:F32"/>
  <sheetViews>
    <sheetView showGridLines="0" showZeros="0" zoomScale="115" zoomScaleNormal="85" zoomScaleSheetLayoutView="115" workbookViewId="0">
      <selection activeCell="F21" sqref="F21"/>
    </sheetView>
  </sheetViews>
  <sheetFormatPr defaultRowHeight="14.25"/>
  <cols>
    <col min="1" max="1" width="35" style="28" customWidth="1"/>
    <col min="2" max="4" width="12.125" style="28" customWidth="1"/>
    <col min="5" max="5" width="11.375" style="28" customWidth="1"/>
    <col min="6" max="6" width="11.375" style="179" customWidth="1"/>
    <col min="7" max="16384" width="9" style="28"/>
  </cols>
  <sheetData>
    <row r="1" spans="1:6" s="21" customFormat="1" ht="48" customHeight="1">
      <c r="A1" s="328" t="s">
        <v>1081</v>
      </c>
      <c r="B1" s="328"/>
      <c r="C1" s="328"/>
      <c r="D1" s="328"/>
      <c r="E1" s="328"/>
      <c r="F1" s="328"/>
    </row>
    <row r="2" spans="1:6" s="22" customFormat="1">
      <c r="A2" s="2" t="s">
        <v>606</v>
      </c>
      <c r="F2" s="180" t="s">
        <v>160</v>
      </c>
    </row>
    <row r="3" spans="1:6" s="22" customFormat="1" ht="20.100000000000001" customHeight="1">
      <c r="A3" s="320" t="s">
        <v>113</v>
      </c>
      <c r="B3" s="321" t="s">
        <v>79</v>
      </c>
      <c r="C3" s="321" t="s">
        <v>5</v>
      </c>
      <c r="D3" s="323" t="s">
        <v>326</v>
      </c>
      <c r="E3" s="323" t="s">
        <v>287</v>
      </c>
      <c r="F3" s="325" t="s">
        <v>288</v>
      </c>
    </row>
    <row r="4" spans="1:6" s="25" customFormat="1" ht="20.100000000000001" customHeight="1">
      <c r="A4" s="320"/>
      <c r="B4" s="322"/>
      <c r="C4" s="322"/>
      <c r="D4" s="324"/>
      <c r="E4" s="322"/>
      <c r="F4" s="330"/>
    </row>
    <row r="5" spans="1:6" ht="27.95" customHeight="1">
      <c r="A5" s="26" t="s">
        <v>164</v>
      </c>
      <c r="B5" s="256">
        <f>SUM(B6:B27)</f>
        <v>354942</v>
      </c>
      <c r="C5" s="256">
        <f>SUM(C6:C27)</f>
        <v>421172</v>
      </c>
      <c r="D5" s="256">
        <f>SUM(D6:D27)</f>
        <v>404637</v>
      </c>
      <c r="E5" s="202">
        <f>D5/C5*100</f>
        <v>96.074050506681345</v>
      </c>
      <c r="F5" s="203">
        <v>77.604826939415844</v>
      </c>
    </row>
    <row r="6" spans="1:6" ht="27.95" customHeight="1">
      <c r="A6" s="30" t="s">
        <v>139</v>
      </c>
      <c r="B6" s="256">
        <v>34700</v>
      </c>
      <c r="C6" s="256">
        <v>40000</v>
      </c>
      <c r="D6" s="256">
        <v>38491</v>
      </c>
      <c r="E6" s="202">
        <f t="shared" ref="E6:E15" si="0">D6/C6*100</f>
        <v>96.227499999999992</v>
      </c>
      <c r="F6" s="203">
        <v>97.831943879625854</v>
      </c>
    </row>
    <row r="7" spans="1:6" ht="27.95" customHeight="1">
      <c r="A7" s="30" t="s">
        <v>140</v>
      </c>
      <c r="B7" s="256">
        <v>40300</v>
      </c>
      <c r="C7" s="256">
        <v>37000</v>
      </c>
      <c r="D7" s="256">
        <v>35831</v>
      </c>
      <c r="E7" s="202">
        <f t="shared" si="0"/>
        <v>96.840540540540545</v>
      </c>
      <c r="F7" s="203">
        <v>74.733548858066541</v>
      </c>
    </row>
    <row r="8" spans="1:6" ht="27.95" customHeight="1">
      <c r="A8" s="30" t="s">
        <v>141</v>
      </c>
      <c r="B8" s="256">
        <f>84000+8906</f>
        <v>92906</v>
      </c>
      <c r="C8" s="256">
        <v>100582</v>
      </c>
      <c r="D8" s="256">
        <v>98840</v>
      </c>
      <c r="E8" s="202">
        <f t="shared" si="0"/>
        <v>98.268079775705402</v>
      </c>
      <c r="F8" s="203">
        <v>84.716853374017532</v>
      </c>
    </row>
    <row r="9" spans="1:6" ht="27.95" customHeight="1">
      <c r="A9" s="30" t="s">
        <v>142</v>
      </c>
      <c r="B9" s="256">
        <v>6200</v>
      </c>
      <c r="C9" s="256">
        <v>3500</v>
      </c>
      <c r="D9" s="256">
        <v>3209</v>
      </c>
      <c r="E9" s="202">
        <f t="shared" si="0"/>
        <v>91.685714285714283</v>
      </c>
      <c r="F9" s="203">
        <v>39.086479902557855</v>
      </c>
    </row>
    <row r="10" spans="1:6" ht="27.95" customHeight="1">
      <c r="A10" s="30" t="s">
        <v>143</v>
      </c>
      <c r="B10" s="256">
        <f>2100+1036</f>
        <v>3136</v>
      </c>
      <c r="C10" s="256">
        <v>4918</v>
      </c>
      <c r="D10" s="256">
        <v>4361</v>
      </c>
      <c r="E10" s="202">
        <f t="shared" si="0"/>
        <v>88.674257828385521</v>
      </c>
      <c r="F10" s="203">
        <v>94.312283737024217</v>
      </c>
    </row>
    <row r="11" spans="1:6" ht="27.95" customHeight="1">
      <c r="A11" s="30" t="s">
        <v>144</v>
      </c>
      <c r="B11" s="256">
        <v>84200</v>
      </c>
      <c r="C11" s="256">
        <v>139500</v>
      </c>
      <c r="D11" s="256">
        <v>136536</v>
      </c>
      <c r="E11" s="202">
        <f t="shared" si="0"/>
        <v>97.875268817204301</v>
      </c>
      <c r="F11" s="203">
        <v>161.99708126193894</v>
      </c>
    </row>
    <row r="12" spans="1:6" ht="27.95" customHeight="1">
      <c r="A12" s="30" t="s">
        <v>145</v>
      </c>
      <c r="B12" s="256">
        <v>24500</v>
      </c>
      <c r="C12" s="256">
        <v>35500</v>
      </c>
      <c r="D12" s="256">
        <v>33599</v>
      </c>
      <c r="E12" s="202">
        <f t="shared" si="0"/>
        <v>94.645070422535213</v>
      </c>
      <c r="F12" s="203">
        <v>93.483765059402913</v>
      </c>
    </row>
    <row r="13" spans="1:6" ht="27.95" customHeight="1">
      <c r="A13" s="30" t="s">
        <v>146</v>
      </c>
      <c r="B13" s="256">
        <v>1300</v>
      </c>
      <c r="C13" s="256">
        <v>4300</v>
      </c>
      <c r="D13" s="256">
        <v>4229</v>
      </c>
      <c r="E13" s="202">
        <f t="shared" si="0"/>
        <v>98.348837209302332</v>
      </c>
      <c r="F13" s="203">
        <v>273.89896373056996</v>
      </c>
    </row>
    <row r="14" spans="1:6" ht="27.95" customHeight="1">
      <c r="A14" s="30" t="s">
        <v>147</v>
      </c>
      <c r="B14" s="256">
        <v>23000</v>
      </c>
      <c r="C14" s="256">
        <v>38500</v>
      </c>
      <c r="D14" s="256">
        <v>35693</v>
      </c>
      <c r="E14" s="202">
        <f t="shared" si="0"/>
        <v>92.709090909090904</v>
      </c>
      <c r="F14" s="203">
        <v>33.369794880424827</v>
      </c>
    </row>
    <row r="15" spans="1:6" ht="27.95" customHeight="1">
      <c r="A15" s="30" t="s">
        <v>148</v>
      </c>
      <c r="B15" s="234">
        <v>0</v>
      </c>
      <c r="C15" s="234">
        <v>108</v>
      </c>
      <c r="D15" s="234">
        <v>108</v>
      </c>
      <c r="E15" s="202">
        <f t="shared" si="0"/>
        <v>100</v>
      </c>
      <c r="F15" s="203">
        <v>100</v>
      </c>
    </row>
    <row r="16" spans="1:6" ht="27.95" customHeight="1">
      <c r="A16" s="30" t="s">
        <v>149</v>
      </c>
      <c r="B16" s="206"/>
      <c r="C16" s="207"/>
      <c r="D16" s="207"/>
      <c r="E16" s="202"/>
      <c r="F16" s="203"/>
    </row>
    <row r="17" spans="1:6" ht="27.95" customHeight="1">
      <c r="A17" s="30" t="s">
        <v>150</v>
      </c>
      <c r="B17" s="256">
        <v>10000</v>
      </c>
      <c r="C17" s="256">
        <v>5000</v>
      </c>
      <c r="D17" s="256">
        <v>4082</v>
      </c>
      <c r="E17" s="202">
        <f t="shared" ref="E17:E18" si="1">D17/C17*100</f>
        <v>81.64</v>
      </c>
      <c r="F17" s="203">
        <v>14.127989478420378</v>
      </c>
    </row>
    <row r="18" spans="1:6" ht="27.95" customHeight="1">
      <c r="A18" s="30" t="s">
        <v>151</v>
      </c>
      <c r="B18" s="256">
        <v>0</v>
      </c>
      <c r="C18" s="256">
        <v>390</v>
      </c>
      <c r="D18" s="256">
        <v>390</v>
      </c>
      <c r="E18" s="202">
        <f t="shared" si="1"/>
        <v>100</v>
      </c>
      <c r="F18" s="203">
        <v>19.480519480519483</v>
      </c>
    </row>
    <row r="19" spans="1:6" ht="27.95" customHeight="1">
      <c r="A19" s="30" t="s">
        <v>152</v>
      </c>
      <c r="B19" s="208"/>
      <c r="C19" s="207"/>
      <c r="D19" s="207"/>
      <c r="E19" s="202"/>
      <c r="F19" s="203"/>
    </row>
    <row r="20" spans="1:6" ht="27.95" customHeight="1">
      <c r="A20" s="116" t="s">
        <v>242</v>
      </c>
      <c r="B20" s="256">
        <v>0</v>
      </c>
      <c r="C20" s="256">
        <v>1400</v>
      </c>
      <c r="D20" s="256">
        <v>1400</v>
      </c>
      <c r="E20" s="202"/>
      <c r="F20" s="203"/>
    </row>
    <row r="21" spans="1:6" ht="27.95" customHeight="1">
      <c r="A21" s="30" t="s">
        <v>153</v>
      </c>
      <c r="B21" s="256">
        <v>2600</v>
      </c>
      <c r="C21" s="256">
        <v>1800</v>
      </c>
      <c r="D21" s="256">
        <v>1439</v>
      </c>
      <c r="E21" s="202">
        <f t="shared" ref="E21" si="2">D21/C21*100</f>
        <v>79.944444444444443</v>
      </c>
      <c r="F21" s="203">
        <v>241.8487394957983</v>
      </c>
    </row>
    <row r="22" spans="1:6" ht="27.95" customHeight="1">
      <c r="A22" s="116" t="s">
        <v>243</v>
      </c>
      <c r="B22" s="205"/>
      <c r="C22" s="205"/>
      <c r="D22" s="205"/>
      <c r="E22" s="202"/>
      <c r="F22" s="203"/>
    </row>
    <row r="23" spans="1:6" ht="27.95" customHeight="1">
      <c r="A23" s="30" t="s">
        <v>154</v>
      </c>
      <c r="B23" s="256">
        <v>600</v>
      </c>
      <c r="C23" s="256">
        <v>442</v>
      </c>
      <c r="D23" s="256">
        <v>442</v>
      </c>
      <c r="E23" s="202">
        <f t="shared" ref="E23:E24" si="3">D23/C23*100</f>
        <v>100</v>
      </c>
      <c r="F23" s="203">
        <v>80.65693430656934</v>
      </c>
    </row>
    <row r="24" spans="1:6" ht="27.95" customHeight="1">
      <c r="A24" s="30" t="s">
        <v>111</v>
      </c>
      <c r="B24" s="256">
        <v>21500</v>
      </c>
      <c r="C24" s="256">
        <v>6342</v>
      </c>
      <c r="D24" s="256">
        <v>4097</v>
      </c>
      <c r="E24" s="202">
        <f t="shared" si="3"/>
        <v>64.601072216966259</v>
      </c>
      <c r="F24" s="203">
        <v>11.6870150616157</v>
      </c>
    </row>
    <row r="25" spans="1:6" ht="27.95" customHeight="1">
      <c r="A25" s="30" t="s">
        <v>356</v>
      </c>
      <c r="B25" s="205"/>
      <c r="C25" s="209"/>
      <c r="D25" s="210"/>
      <c r="E25" s="204"/>
      <c r="F25" s="203"/>
    </row>
    <row r="26" spans="1:6" ht="27.95" customHeight="1">
      <c r="A26" s="240" t="s">
        <v>112</v>
      </c>
      <c r="B26" s="297">
        <v>10000</v>
      </c>
      <c r="C26" s="297"/>
      <c r="D26" s="297"/>
      <c r="E26" s="202"/>
      <c r="F26" s="203"/>
    </row>
    <row r="27" spans="1:6" ht="27.95" customHeight="1">
      <c r="A27" s="242" t="s">
        <v>1079</v>
      </c>
      <c r="B27" s="256"/>
      <c r="C27" s="256">
        <v>1890</v>
      </c>
      <c r="D27" s="256">
        <v>1890</v>
      </c>
      <c r="E27" s="202">
        <f t="shared" ref="E27:E29" si="4">D27/C27*100</f>
        <v>100</v>
      </c>
      <c r="F27" s="203"/>
    </row>
    <row r="28" spans="1:6" ht="27.95" customHeight="1">
      <c r="A28" s="43" t="s">
        <v>109</v>
      </c>
      <c r="B28" s="255">
        <v>354942</v>
      </c>
      <c r="C28" s="255">
        <v>421172</v>
      </c>
      <c r="D28" s="241">
        <v>421172</v>
      </c>
      <c r="E28" s="202">
        <f t="shared" si="4"/>
        <v>100</v>
      </c>
      <c r="F28" s="203">
        <v>76.169979581760671</v>
      </c>
    </row>
    <row r="29" spans="1:6" ht="27.95" customHeight="1">
      <c r="A29" s="33" t="s">
        <v>165</v>
      </c>
      <c r="B29" s="234">
        <v>354942</v>
      </c>
      <c r="C29" s="234">
        <v>421172</v>
      </c>
      <c r="D29" s="205">
        <v>404637</v>
      </c>
      <c r="E29" s="202">
        <f t="shared" si="4"/>
        <v>96.074050506681345</v>
      </c>
      <c r="F29" s="203">
        <v>77.604826939415844</v>
      </c>
    </row>
    <row r="30" spans="1:6" ht="27.95" customHeight="1">
      <c r="A30" s="36" t="s">
        <v>166</v>
      </c>
      <c r="B30" s="211"/>
      <c r="C30" s="211"/>
      <c r="D30" s="205">
        <v>16535</v>
      </c>
      <c r="E30" s="202"/>
      <c r="F30" s="203">
        <v>61.7</v>
      </c>
    </row>
    <row r="31" spans="1:6" ht="27.95" customHeight="1">
      <c r="A31" s="37" t="s">
        <v>167</v>
      </c>
      <c r="B31" s="205"/>
      <c r="C31" s="205"/>
      <c r="D31" s="205">
        <v>16535</v>
      </c>
      <c r="E31" s="202"/>
      <c r="F31" s="203">
        <v>61.681650315216174</v>
      </c>
    </row>
    <row r="32" spans="1:6" ht="27.95" customHeight="1">
      <c r="A32" s="37" t="s">
        <v>168</v>
      </c>
      <c r="B32" s="211"/>
      <c r="C32" s="211"/>
      <c r="D32" s="205"/>
      <c r="E32" s="202"/>
      <c r="F32" s="203"/>
    </row>
  </sheetData>
  <mergeCells count="7">
    <mergeCell ref="A1:F1"/>
    <mergeCell ref="A3:A4"/>
    <mergeCell ref="B3:B4"/>
    <mergeCell ref="C3:C4"/>
    <mergeCell ref="D3:D4"/>
    <mergeCell ref="E3:E4"/>
    <mergeCell ref="F3:F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D880"/>
  <sheetViews>
    <sheetView showGridLines="0" showZeros="0" tabSelected="1" zoomScaleNormal="55" zoomScaleSheetLayoutView="115" workbookViewId="0">
      <selection activeCell="I4" sqref="I4"/>
    </sheetView>
  </sheetViews>
  <sheetFormatPr defaultColWidth="8.375" defaultRowHeight="24.95" customHeight="1"/>
  <cols>
    <col min="1" max="1" width="45.75" style="184" customWidth="1"/>
    <col min="2" max="2" width="19" style="254" customWidth="1"/>
    <col min="3" max="3" width="19" style="190" customWidth="1"/>
    <col min="4" max="4" width="17.5" style="193" customWidth="1"/>
    <col min="5" max="16384" width="8.375" style="184"/>
  </cols>
  <sheetData>
    <row r="1" spans="1:4" s="181" customFormat="1" ht="51.75" customHeight="1">
      <c r="A1" s="332" t="s">
        <v>1082</v>
      </c>
      <c r="B1" s="332"/>
      <c r="C1" s="332"/>
      <c r="D1" s="332"/>
    </row>
    <row r="2" spans="1:4" ht="19.5" customHeight="1">
      <c r="A2" s="182" t="s">
        <v>607</v>
      </c>
      <c r="B2" s="251"/>
      <c r="C2" s="183"/>
      <c r="D2" s="191" t="s">
        <v>270</v>
      </c>
    </row>
    <row r="3" spans="1:4" s="187" customFormat="1" ht="20.100000000000001" customHeight="1">
      <c r="A3" s="185" t="s">
        <v>271</v>
      </c>
      <c r="B3" s="154" t="s">
        <v>5</v>
      </c>
      <c r="C3" s="186" t="s">
        <v>315</v>
      </c>
      <c r="D3" s="192" t="s">
        <v>287</v>
      </c>
    </row>
    <row r="4" spans="1:4" s="189" customFormat="1" ht="20.100000000000001" customHeight="1">
      <c r="A4" s="188" t="s">
        <v>272</v>
      </c>
      <c r="B4" s="256">
        <v>421172</v>
      </c>
      <c r="C4" s="205">
        <v>404637</v>
      </c>
      <c r="D4" s="216">
        <f>C4/B4*100</f>
        <v>96.074050506681345</v>
      </c>
    </row>
    <row r="5" spans="1:4" ht="20.100000000000001" customHeight="1">
      <c r="A5" s="233" t="s">
        <v>139</v>
      </c>
      <c r="B5" s="256">
        <v>40000</v>
      </c>
      <c r="C5" s="255">
        <v>38491</v>
      </c>
      <c r="D5" s="229">
        <f t="shared" ref="D5:D6" si="0">C5/B5*100</f>
        <v>96.227499999999992</v>
      </c>
    </row>
    <row r="6" spans="1:4" ht="20.100000000000001" customHeight="1">
      <c r="A6" s="233" t="s">
        <v>357</v>
      </c>
      <c r="B6" s="256">
        <v>901</v>
      </c>
      <c r="C6" s="234">
        <v>901</v>
      </c>
      <c r="D6" s="230">
        <f t="shared" si="0"/>
        <v>100</v>
      </c>
    </row>
    <row r="7" spans="1:4" ht="20.100000000000001" customHeight="1">
      <c r="A7" s="228" t="s">
        <v>627</v>
      </c>
      <c r="B7" s="234"/>
      <c r="C7" s="234">
        <v>758</v>
      </c>
      <c r="D7" s="230"/>
    </row>
    <row r="8" spans="1:4" ht="20.100000000000001" customHeight="1">
      <c r="A8" s="228" t="s">
        <v>628</v>
      </c>
      <c r="B8" s="234"/>
      <c r="C8" s="234">
        <v>0</v>
      </c>
      <c r="D8" s="230"/>
    </row>
    <row r="9" spans="1:4" ht="20.100000000000001" customHeight="1">
      <c r="A9" s="228" t="s">
        <v>629</v>
      </c>
      <c r="B9" s="234"/>
      <c r="C9" s="234">
        <v>0</v>
      </c>
      <c r="D9" s="230"/>
    </row>
    <row r="10" spans="1:4" ht="20.100000000000001" customHeight="1">
      <c r="A10" s="228" t="s">
        <v>630</v>
      </c>
      <c r="B10" s="234"/>
      <c r="C10" s="234">
        <v>0</v>
      </c>
      <c r="D10" s="230"/>
    </row>
    <row r="11" spans="1:4" ht="20.100000000000001" customHeight="1">
      <c r="A11" s="228" t="s">
        <v>631</v>
      </c>
      <c r="B11" s="234"/>
      <c r="C11" s="234">
        <v>0</v>
      </c>
      <c r="D11" s="230"/>
    </row>
    <row r="12" spans="1:4" ht="20.100000000000001" customHeight="1">
      <c r="A12" s="228" t="s">
        <v>632</v>
      </c>
      <c r="B12" s="234"/>
      <c r="C12" s="234">
        <v>0</v>
      </c>
      <c r="D12" s="230"/>
    </row>
    <row r="13" spans="1:4" ht="20.100000000000001" customHeight="1">
      <c r="A13" s="228" t="s">
        <v>633</v>
      </c>
      <c r="B13" s="234"/>
      <c r="C13" s="234">
        <v>0</v>
      </c>
      <c r="D13" s="230"/>
    </row>
    <row r="14" spans="1:4" ht="20.100000000000001" customHeight="1">
      <c r="A14" s="228" t="s">
        <v>634</v>
      </c>
      <c r="B14" s="234"/>
      <c r="C14" s="234">
        <v>23</v>
      </c>
      <c r="D14" s="230"/>
    </row>
    <row r="15" spans="1:4" ht="20.100000000000001" customHeight="1">
      <c r="A15" s="228" t="s">
        <v>635</v>
      </c>
      <c r="B15" s="234"/>
      <c r="C15" s="234">
        <v>0</v>
      </c>
      <c r="D15" s="230"/>
    </row>
    <row r="16" spans="1:4" ht="20.100000000000001" customHeight="1">
      <c r="A16" s="228" t="s">
        <v>636</v>
      </c>
      <c r="B16" s="234"/>
      <c r="C16" s="234">
        <v>0</v>
      </c>
      <c r="D16" s="230"/>
    </row>
    <row r="17" spans="1:4" ht="20.100000000000001" customHeight="1">
      <c r="A17" s="228" t="s">
        <v>637</v>
      </c>
      <c r="B17" s="234"/>
      <c r="C17" s="234">
        <v>120</v>
      </c>
      <c r="D17" s="230"/>
    </row>
    <row r="18" spans="1:4" ht="20.100000000000001" customHeight="1">
      <c r="A18" s="233" t="s">
        <v>358</v>
      </c>
      <c r="B18" s="256">
        <v>883</v>
      </c>
      <c r="C18" s="234">
        <v>883</v>
      </c>
      <c r="D18" s="231">
        <f>C18/B18*100</f>
        <v>100</v>
      </c>
    </row>
    <row r="19" spans="1:4" ht="20.100000000000001" customHeight="1">
      <c r="A19" s="228" t="s">
        <v>627</v>
      </c>
      <c r="B19" s="234"/>
      <c r="C19" s="234">
        <v>685</v>
      </c>
      <c r="D19" s="231"/>
    </row>
    <row r="20" spans="1:4" ht="20.100000000000001" customHeight="1">
      <c r="A20" s="228" t="s">
        <v>628</v>
      </c>
      <c r="B20" s="234"/>
      <c r="C20" s="234">
        <v>0</v>
      </c>
      <c r="D20" s="231"/>
    </row>
    <row r="21" spans="1:4" ht="20.100000000000001" customHeight="1">
      <c r="A21" s="228" t="s">
        <v>629</v>
      </c>
      <c r="B21" s="234"/>
      <c r="C21" s="234">
        <v>0</v>
      </c>
      <c r="D21" s="231"/>
    </row>
    <row r="22" spans="1:4" ht="20.100000000000001" customHeight="1">
      <c r="A22" s="228" t="s">
        <v>638</v>
      </c>
      <c r="B22" s="234"/>
      <c r="C22" s="234">
        <v>30</v>
      </c>
      <c r="D22" s="231"/>
    </row>
    <row r="23" spans="1:4" ht="20.100000000000001" customHeight="1">
      <c r="A23" s="228" t="s">
        <v>639</v>
      </c>
      <c r="B23" s="234"/>
      <c r="C23" s="234">
        <v>0</v>
      </c>
      <c r="D23" s="231"/>
    </row>
    <row r="24" spans="1:4" ht="20.100000000000001" customHeight="1">
      <c r="A24" s="228" t="s">
        <v>640</v>
      </c>
      <c r="B24" s="234"/>
      <c r="C24" s="234">
        <v>19</v>
      </c>
      <c r="D24" s="231"/>
    </row>
    <row r="25" spans="1:4" ht="20.100000000000001" customHeight="1">
      <c r="A25" s="228" t="s">
        <v>636</v>
      </c>
      <c r="B25" s="234"/>
      <c r="C25" s="234">
        <v>0</v>
      </c>
      <c r="D25" s="231"/>
    </row>
    <row r="26" spans="1:4" ht="20.100000000000001" customHeight="1">
      <c r="A26" s="228" t="s">
        <v>641</v>
      </c>
      <c r="B26" s="234"/>
      <c r="C26" s="234">
        <v>149</v>
      </c>
      <c r="D26" s="231"/>
    </row>
    <row r="27" spans="1:4" ht="19.5" customHeight="1">
      <c r="A27" s="233" t="s">
        <v>359</v>
      </c>
      <c r="B27" s="256">
        <v>21047</v>
      </c>
      <c r="C27" s="234">
        <v>21047</v>
      </c>
      <c r="D27" s="232">
        <f>C27/B27*100</f>
        <v>100</v>
      </c>
    </row>
    <row r="28" spans="1:4" ht="19.5" customHeight="1">
      <c r="A28" s="228" t="s">
        <v>627</v>
      </c>
      <c r="B28" s="234"/>
      <c r="C28" s="234">
        <v>14641</v>
      </c>
      <c r="D28" s="232"/>
    </row>
    <row r="29" spans="1:4" ht="19.5" customHeight="1">
      <c r="A29" s="228" t="s">
        <v>628</v>
      </c>
      <c r="B29" s="234"/>
      <c r="C29" s="234">
        <v>47</v>
      </c>
      <c r="D29" s="232"/>
    </row>
    <row r="30" spans="1:4" ht="19.5" customHeight="1">
      <c r="A30" s="228" t="s">
        <v>629</v>
      </c>
      <c r="B30" s="234"/>
      <c r="C30" s="234">
        <v>0</v>
      </c>
      <c r="D30" s="232"/>
    </row>
    <row r="31" spans="1:4" ht="19.5" customHeight="1">
      <c r="A31" s="228" t="s">
        <v>642</v>
      </c>
      <c r="B31" s="234"/>
      <c r="C31" s="234">
        <v>0</v>
      </c>
      <c r="D31" s="232"/>
    </row>
    <row r="32" spans="1:4" ht="19.5" customHeight="1">
      <c r="A32" s="228" t="s">
        <v>643</v>
      </c>
      <c r="B32" s="234"/>
      <c r="C32" s="234">
        <v>0</v>
      </c>
      <c r="D32" s="232"/>
    </row>
    <row r="33" spans="1:4" ht="19.5" customHeight="1">
      <c r="A33" s="228" t="s">
        <v>644</v>
      </c>
      <c r="B33" s="234"/>
      <c r="C33" s="234">
        <v>123</v>
      </c>
      <c r="D33" s="232"/>
    </row>
    <row r="34" spans="1:4" ht="19.5" customHeight="1">
      <c r="A34" s="228" t="s">
        <v>645</v>
      </c>
      <c r="B34" s="234"/>
      <c r="C34" s="234">
        <v>4</v>
      </c>
      <c r="D34" s="232"/>
    </row>
    <row r="35" spans="1:4" ht="19.5" customHeight="1">
      <c r="A35" s="228" t="s">
        <v>646</v>
      </c>
      <c r="B35" s="234"/>
      <c r="C35" s="234">
        <v>114</v>
      </c>
      <c r="D35" s="232"/>
    </row>
    <row r="36" spans="1:4" ht="19.5" customHeight="1">
      <c r="A36" s="228" t="s">
        <v>647</v>
      </c>
      <c r="B36" s="234"/>
      <c r="C36" s="234">
        <v>0</v>
      </c>
      <c r="D36" s="232"/>
    </row>
    <row r="37" spans="1:4" ht="20.100000000000001" customHeight="1">
      <c r="A37" s="228" t="s">
        <v>636</v>
      </c>
      <c r="B37" s="234"/>
      <c r="C37" s="234">
        <v>269</v>
      </c>
      <c r="D37" s="232"/>
    </row>
    <row r="38" spans="1:4" ht="20.100000000000001" customHeight="1">
      <c r="A38" s="228" t="s">
        <v>648</v>
      </c>
      <c r="B38" s="234"/>
      <c r="C38" s="234">
        <v>5849</v>
      </c>
      <c r="D38" s="232"/>
    </row>
    <row r="39" spans="1:4" ht="20.100000000000001" customHeight="1">
      <c r="A39" s="233" t="s">
        <v>360</v>
      </c>
      <c r="B39" s="256">
        <v>1161</v>
      </c>
      <c r="C39" s="234">
        <v>1161</v>
      </c>
      <c r="D39" s="229">
        <f>C39/B39*100</f>
        <v>100</v>
      </c>
    </row>
    <row r="40" spans="1:4" ht="20.100000000000001" customHeight="1">
      <c r="A40" s="228" t="s">
        <v>627</v>
      </c>
      <c r="B40" s="234"/>
      <c r="C40" s="234">
        <v>678</v>
      </c>
      <c r="D40" s="229"/>
    </row>
    <row r="41" spans="1:4" ht="20.100000000000001" customHeight="1">
      <c r="A41" s="228" t="s">
        <v>628</v>
      </c>
      <c r="B41" s="234"/>
      <c r="C41" s="234">
        <v>0</v>
      </c>
      <c r="D41" s="229"/>
    </row>
    <row r="42" spans="1:4" ht="20.100000000000001" customHeight="1">
      <c r="A42" s="228" t="s">
        <v>629</v>
      </c>
      <c r="B42" s="234"/>
      <c r="C42" s="234">
        <v>0</v>
      </c>
      <c r="D42" s="229"/>
    </row>
    <row r="43" spans="1:4" ht="20.100000000000001" customHeight="1">
      <c r="A43" s="228" t="s">
        <v>649</v>
      </c>
      <c r="B43" s="234"/>
      <c r="C43" s="234">
        <v>0</v>
      </c>
      <c r="D43" s="229"/>
    </row>
    <row r="44" spans="1:4" ht="20.100000000000001" customHeight="1">
      <c r="A44" s="228" t="s">
        <v>650</v>
      </c>
      <c r="B44" s="234"/>
      <c r="C44" s="234">
        <v>0</v>
      </c>
      <c r="D44" s="229"/>
    </row>
    <row r="45" spans="1:4" ht="20.100000000000001" customHeight="1">
      <c r="A45" s="228" t="s">
        <v>651</v>
      </c>
      <c r="B45" s="234"/>
      <c r="C45" s="234">
        <v>0</v>
      </c>
      <c r="D45" s="229"/>
    </row>
    <row r="46" spans="1:4" ht="20.100000000000001" customHeight="1">
      <c r="A46" s="228" t="s">
        <v>652</v>
      </c>
      <c r="B46" s="234"/>
      <c r="C46" s="234">
        <v>0</v>
      </c>
      <c r="D46" s="229"/>
    </row>
    <row r="47" spans="1:4" ht="20.100000000000001" customHeight="1">
      <c r="A47" s="228" t="s">
        <v>653</v>
      </c>
      <c r="B47" s="234"/>
      <c r="C47" s="234">
        <v>10</v>
      </c>
      <c r="D47" s="229"/>
    </row>
    <row r="48" spans="1:4" ht="20.100000000000001" customHeight="1">
      <c r="A48" s="228" t="s">
        <v>654</v>
      </c>
      <c r="B48" s="234"/>
      <c r="C48" s="234">
        <v>0</v>
      </c>
      <c r="D48" s="229"/>
    </row>
    <row r="49" spans="1:4" ht="20.100000000000001" customHeight="1">
      <c r="A49" s="228" t="s">
        <v>636</v>
      </c>
      <c r="B49" s="234"/>
      <c r="C49" s="234">
        <v>15</v>
      </c>
      <c r="D49" s="229"/>
    </row>
    <row r="50" spans="1:4" ht="20.100000000000001" customHeight="1">
      <c r="A50" s="228" t="s">
        <v>655</v>
      </c>
      <c r="B50" s="234"/>
      <c r="C50" s="234">
        <v>458</v>
      </c>
      <c r="D50" s="229"/>
    </row>
    <row r="51" spans="1:4" ht="20.100000000000001" customHeight="1">
      <c r="A51" s="233" t="s">
        <v>361</v>
      </c>
      <c r="B51" s="256">
        <v>474</v>
      </c>
      <c r="C51" s="234">
        <v>474</v>
      </c>
      <c r="D51" s="230">
        <f>C51/B51*100</f>
        <v>100</v>
      </c>
    </row>
    <row r="52" spans="1:4" ht="20.100000000000001" customHeight="1">
      <c r="A52" s="228" t="s">
        <v>627</v>
      </c>
      <c r="B52" s="234"/>
      <c r="C52" s="234">
        <v>285</v>
      </c>
      <c r="D52" s="230"/>
    </row>
    <row r="53" spans="1:4" ht="20.100000000000001" customHeight="1">
      <c r="A53" s="228" t="s">
        <v>628</v>
      </c>
      <c r="B53" s="234"/>
      <c r="C53" s="234">
        <v>0</v>
      </c>
      <c r="D53" s="230"/>
    </row>
    <row r="54" spans="1:4" ht="20.100000000000001" customHeight="1">
      <c r="A54" s="228" t="s">
        <v>629</v>
      </c>
      <c r="B54" s="234"/>
      <c r="C54" s="234">
        <v>0</v>
      </c>
      <c r="D54" s="230"/>
    </row>
    <row r="55" spans="1:4" ht="20.100000000000001" customHeight="1">
      <c r="A55" s="228" t="s">
        <v>656</v>
      </c>
      <c r="B55" s="234"/>
      <c r="C55" s="234">
        <v>0</v>
      </c>
      <c r="D55" s="230"/>
    </row>
    <row r="56" spans="1:4" ht="20.100000000000001" customHeight="1">
      <c r="A56" s="228" t="s">
        <v>657</v>
      </c>
      <c r="B56" s="234"/>
      <c r="C56" s="234">
        <v>0</v>
      </c>
      <c r="D56" s="230"/>
    </row>
    <row r="57" spans="1:4" ht="20.100000000000001" customHeight="1">
      <c r="A57" s="228" t="s">
        <v>658</v>
      </c>
      <c r="B57" s="234"/>
      <c r="C57" s="234">
        <v>0</v>
      </c>
      <c r="D57" s="230"/>
    </row>
    <row r="58" spans="1:4" ht="20.100000000000001" customHeight="1">
      <c r="A58" s="228" t="s">
        <v>659</v>
      </c>
      <c r="B58" s="234"/>
      <c r="C58" s="234">
        <v>0</v>
      </c>
      <c r="D58" s="230"/>
    </row>
    <row r="59" spans="1:4" ht="20.100000000000001" customHeight="1">
      <c r="A59" s="228" t="s">
        <v>660</v>
      </c>
      <c r="B59" s="234"/>
      <c r="C59" s="234">
        <v>0</v>
      </c>
      <c r="D59" s="230"/>
    </row>
    <row r="60" spans="1:4" ht="20.100000000000001" customHeight="1">
      <c r="A60" s="228" t="s">
        <v>636</v>
      </c>
      <c r="B60" s="234"/>
      <c r="C60" s="234">
        <v>0</v>
      </c>
      <c r="D60" s="230"/>
    </row>
    <row r="61" spans="1:4" ht="20.100000000000001" customHeight="1">
      <c r="A61" s="228" t="s">
        <v>661</v>
      </c>
      <c r="B61" s="234"/>
      <c r="C61" s="234">
        <v>189</v>
      </c>
      <c r="D61" s="230"/>
    </row>
    <row r="62" spans="1:4" ht="20.100000000000001" customHeight="1">
      <c r="A62" s="233" t="s">
        <v>362</v>
      </c>
      <c r="B62" s="256">
        <v>1233</v>
      </c>
      <c r="C62" s="234">
        <v>1233</v>
      </c>
      <c r="D62" s="231">
        <f>C62/B62*100</f>
        <v>100</v>
      </c>
    </row>
    <row r="63" spans="1:4" ht="20.100000000000001" customHeight="1">
      <c r="A63" s="228" t="s">
        <v>627</v>
      </c>
      <c r="B63" s="234"/>
      <c r="C63" s="234">
        <v>630</v>
      </c>
      <c r="D63" s="231"/>
    </row>
    <row r="64" spans="1:4" ht="20.100000000000001" customHeight="1">
      <c r="A64" s="228" t="s">
        <v>628</v>
      </c>
      <c r="B64" s="234"/>
      <c r="C64" s="234">
        <v>0</v>
      </c>
      <c r="D64" s="231"/>
    </row>
    <row r="65" spans="1:4" ht="20.100000000000001" customHeight="1">
      <c r="A65" s="228" t="s">
        <v>629</v>
      </c>
      <c r="B65" s="234"/>
      <c r="C65" s="234">
        <v>0</v>
      </c>
      <c r="D65" s="231"/>
    </row>
    <row r="66" spans="1:4" ht="20.100000000000001" customHeight="1">
      <c r="A66" s="228" t="s">
        <v>662</v>
      </c>
      <c r="B66" s="234"/>
      <c r="C66" s="234">
        <v>0</v>
      </c>
      <c r="D66" s="231"/>
    </row>
    <row r="67" spans="1:4" ht="20.100000000000001" customHeight="1">
      <c r="A67" s="228" t="s">
        <v>663</v>
      </c>
      <c r="B67" s="234"/>
      <c r="C67" s="234">
        <v>40</v>
      </c>
      <c r="D67" s="231"/>
    </row>
    <row r="68" spans="1:4" ht="20.100000000000001" customHeight="1">
      <c r="A68" s="228" t="s">
        <v>664</v>
      </c>
      <c r="B68" s="234"/>
      <c r="C68" s="234">
        <v>0</v>
      </c>
      <c r="D68" s="231"/>
    </row>
    <row r="69" spans="1:4" ht="20.100000000000001" customHeight="1">
      <c r="A69" s="228" t="s">
        <v>665</v>
      </c>
      <c r="B69" s="234"/>
      <c r="C69" s="234">
        <v>50</v>
      </c>
      <c r="D69" s="231"/>
    </row>
    <row r="70" spans="1:4" ht="20.100000000000001" customHeight="1">
      <c r="A70" s="228" t="s">
        <v>666</v>
      </c>
      <c r="B70" s="234"/>
      <c r="C70" s="234">
        <v>326</v>
      </c>
      <c r="D70" s="231"/>
    </row>
    <row r="71" spans="1:4" ht="20.100000000000001" customHeight="1">
      <c r="A71" s="228" t="s">
        <v>636</v>
      </c>
      <c r="B71" s="234"/>
      <c r="C71" s="234">
        <v>158</v>
      </c>
      <c r="D71" s="231"/>
    </row>
    <row r="72" spans="1:4" ht="20.100000000000001" customHeight="1">
      <c r="A72" s="228" t="s">
        <v>667</v>
      </c>
      <c r="B72" s="234"/>
      <c r="C72" s="234">
        <v>29</v>
      </c>
      <c r="D72" s="231"/>
    </row>
    <row r="73" spans="1:4" ht="20.100000000000001" customHeight="1">
      <c r="A73" s="233" t="s">
        <v>363</v>
      </c>
      <c r="B73" s="256">
        <v>1583</v>
      </c>
      <c r="C73" s="234">
        <v>1583</v>
      </c>
      <c r="D73" s="232">
        <f>C73/B73*100</f>
        <v>100</v>
      </c>
    </row>
    <row r="74" spans="1:4" ht="20.100000000000001" customHeight="1">
      <c r="A74" s="228" t="s">
        <v>627</v>
      </c>
      <c r="B74" s="234"/>
      <c r="C74" s="234">
        <v>0</v>
      </c>
      <c r="D74" s="232"/>
    </row>
    <row r="75" spans="1:4" ht="20.100000000000001" customHeight="1">
      <c r="A75" s="228" t="s">
        <v>628</v>
      </c>
      <c r="B75" s="234"/>
      <c r="C75" s="234">
        <v>0</v>
      </c>
      <c r="D75" s="232"/>
    </row>
    <row r="76" spans="1:4" ht="20.100000000000001" customHeight="1">
      <c r="A76" s="228" t="s">
        <v>629</v>
      </c>
      <c r="B76" s="234"/>
      <c r="C76" s="234">
        <v>0</v>
      </c>
      <c r="D76" s="232"/>
    </row>
    <row r="77" spans="1:4" ht="20.100000000000001" customHeight="1">
      <c r="A77" s="228" t="s">
        <v>668</v>
      </c>
      <c r="B77" s="234"/>
      <c r="C77" s="234">
        <v>0</v>
      </c>
      <c r="D77" s="232"/>
    </row>
    <row r="78" spans="1:4" ht="20.100000000000001" customHeight="1">
      <c r="A78" s="228" t="s">
        <v>669</v>
      </c>
      <c r="B78" s="234"/>
      <c r="C78" s="234">
        <v>0</v>
      </c>
      <c r="D78" s="232"/>
    </row>
    <row r="79" spans="1:4" ht="20.100000000000001" customHeight="1">
      <c r="A79" s="228" t="s">
        <v>670</v>
      </c>
      <c r="B79" s="234"/>
      <c r="C79" s="234">
        <v>0</v>
      </c>
      <c r="D79" s="232"/>
    </row>
    <row r="80" spans="1:4" ht="20.100000000000001" customHeight="1">
      <c r="A80" s="228" t="s">
        <v>671</v>
      </c>
      <c r="B80" s="234"/>
      <c r="C80" s="234">
        <v>0</v>
      </c>
      <c r="D80" s="232"/>
    </row>
    <row r="81" spans="1:4" ht="20.100000000000001" customHeight="1">
      <c r="A81" s="228" t="s">
        <v>672</v>
      </c>
      <c r="B81" s="234"/>
      <c r="C81" s="234">
        <v>0</v>
      </c>
      <c r="D81" s="232"/>
    </row>
    <row r="82" spans="1:4" ht="20.100000000000001" customHeight="1">
      <c r="A82" s="228" t="s">
        <v>665</v>
      </c>
      <c r="B82" s="234"/>
      <c r="C82" s="234">
        <v>0</v>
      </c>
      <c r="D82" s="232"/>
    </row>
    <row r="83" spans="1:4" ht="20.100000000000001" customHeight="1">
      <c r="A83" s="228" t="s">
        <v>636</v>
      </c>
      <c r="B83" s="234"/>
      <c r="C83" s="234">
        <v>0</v>
      </c>
      <c r="D83" s="232"/>
    </row>
    <row r="84" spans="1:4" ht="20.100000000000001" customHeight="1">
      <c r="A84" s="228" t="s">
        <v>673</v>
      </c>
      <c r="B84" s="234"/>
      <c r="C84" s="234">
        <v>1583</v>
      </c>
      <c r="D84" s="232"/>
    </row>
    <row r="85" spans="1:4" ht="20.100000000000001" customHeight="1">
      <c r="A85" s="233" t="s">
        <v>364</v>
      </c>
      <c r="B85" s="256">
        <v>748</v>
      </c>
      <c r="C85" s="234">
        <v>748</v>
      </c>
      <c r="D85" s="229">
        <f>C85/B85*100</f>
        <v>100</v>
      </c>
    </row>
    <row r="86" spans="1:4" ht="20.100000000000001" customHeight="1">
      <c r="A86" s="228" t="s">
        <v>627</v>
      </c>
      <c r="B86" s="234"/>
      <c r="C86" s="234">
        <v>722</v>
      </c>
      <c r="D86" s="229"/>
    </row>
    <row r="87" spans="1:4" ht="20.100000000000001" customHeight="1">
      <c r="A87" s="228" t="s">
        <v>628</v>
      </c>
      <c r="B87" s="234"/>
      <c r="C87" s="234">
        <v>0</v>
      </c>
      <c r="D87" s="229"/>
    </row>
    <row r="88" spans="1:4" ht="20.100000000000001" customHeight="1">
      <c r="A88" s="228" t="s">
        <v>629</v>
      </c>
      <c r="B88" s="234"/>
      <c r="C88" s="234">
        <v>0</v>
      </c>
      <c r="D88" s="229"/>
    </row>
    <row r="89" spans="1:4" ht="20.100000000000001" customHeight="1">
      <c r="A89" s="228" t="s">
        <v>674</v>
      </c>
      <c r="B89" s="234"/>
      <c r="C89" s="234">
        <v>0</v>
      </c>
      <c r="D89" s="229"/>
    </row>
    <row r="90" spans="1:4" ht="20.100000000000001" customHeight="1">
      <c r="A90" s="228" t="s">
        <v>675</v>
      </c>
      <c r="B90" s="234"/>
      <c r="C90" s="234">
        <v>0</v>
      </c>
      <c r="D90" s="229"/>
    </row>
    <row r="91" spans="1:4" ht="20.100000000000001" customHeight="1">
      <c r="A91" s="228" t="s">
        <v>665</v>
      </c>
      <c r="B91" s="234"/>
      <c r="C91" s="234">
        <v>0</v>
      </c>
      <c r="D91" s="229"/>
    </row>
    <row r="92" spans="1:4" ht="20.100000000000001" customHeight="1">
      <c r="A92" s="228" t="s">
        <v>636</v>
      </c>
      <c r="B92" s="234"/>
      <c r="C92" s="234">
        <v>0</v>
      </c>
      <c r="D92" s="229"/>
    </row>
    <row r="93" spans="1:4" ht="20.100000000000001" customHeight="1">
      <c r="A93" s="228" t="s">
        <v>676</v>
      </c>
      <c r="B93" s="234"/>
      <c r="C93" s="234">
        <v>26</v>
      </c>
      <c r="D93" s="229"/>
    </row>
    <row r="94" spans="1:4" ht="20.100000000000001" customHeight="1">
      <c r="A94" s="233" t="s">
        <v>365</v>
      </c>
      <c r="B94" s="234"/>
      <c r="C94" s="234">
        <v>0</v>
      </c>
      <c r="D94" s="230"/>
    </row>
    <row r="95" spans="1:4" ht="19.5" customHeight="1">
      <c r="A95" s="233" t="s">
        <v>366</v>
      </c>
      <c r="B95" s="256">
        <v>208</v>
      </c>
      <c r="C95" s="234">
        <v>208</v>
      </c>
      <c r="D95" s="231">
        <f>C95/B95*100</f>
        <v>100</v>
      </c>
    </row>
    <row r="96" spans="1:4" ht="19.5" customHeight="1">
      <c r="A96" s="228" t="s">
        <v>627</v>
      </c>
      <c r="B96" s="234"/>
      <c r="C96" s="234">
        <v>0</v>
      </c>
      <c r="D96" s="231"/>
    </row>
    <row r="97" spans="1:4" ht="19.5" customHeight="1">
      <c r="A97" s="228" t="s">
        <v>628</v>
      </c>
      <c r="B97" s="234"/>
      <c r="C97" s="234">
        <v>0</v>
      </c>
      <c r="D97" s="231"/>
    </row>
    <row r="98" spans="1:4" ht="19.5" customHeight="1">
      <c r="A98" s="228" t="s">
        <v>629</v>
      </c>
      <c r="B98" s="234"/>
      <c r="C98" s="234">
        <v>0</v>
      </c>
      <c r="D98" s="231"/>
    </row>
    <row r="99" spans="1:4" ht="19.5" customHeight="1">
      <c r="A99" s="228" t="s">
        <v>677</v>
      </c>
      <c r="B99" s="234"/>
      <c r="C99" s="234">
        <v>0</v>
      </c>
      <c r="D99" s="231"/>
    </row>
    <row r="100" spans="1:4" ht="19.5" customHeight="1">
      <c r="A100" s="228" t="s">
        <v>678</v>
      </c>
      <c r="B100" s="234"/>
      <c r="C100" s="234">
        <v>0</v>
      </c>
      <c r="D100" s="231"/>
    </row>
    <row r="101" spans="1:4" ht="19.5" customHeight="1">
      <c r="A101" s="228" t="s">
        <v>679</v>
      </c>
      <c r="B101" s="234"/>
      <c r="C101" s="234">
        <v>208</v>
      </c>
      <c r="D101" s="231"/>
    </row>
    <row r="102" spans="1:4" ht="19.5" customHeight="1">
      <c r="A102" s="228" t="s">
        <v>680</v>
      </c>
      <c r="B102" s="234"/>
      <c r="C102" s="234">
        <v>0</v>
      </c>
      <c r="D102" s="231"/>
    </row>
    <row r="103" spans="1:4" ht="19.5" customHeight="1">
      <c r="A103" s="228" t="s">
        <v>681</v>
      </c>
      <c r="B103" s="234"/>
      <c r="C103" s="234">
        <v>0</v>
      </c>
      <c r="D103" s="231"/>
    </row>
    <row r="104" spans="1:4" ht="19.5" customHeight="1">
      <c r="A104" s="228" t="s">
        <v>682</v>
      </c>
      <c r="B104" s="234"/>
      <c r="C104" s="234">
        <v>0</v>
      </c>
      <c r="D104" s="231"/>
    </row>
    <row r="105" spans="1:4" ht="19.5" customHeight="1">
      <c r="A105" s="228" t="s">
        <v>683</v>
      </c>
      <c r="B105" s="234"/>
      <c r="C105" s="234">
        <v>0</v>
      </c>
      <c r="D105" s="231"/>
    </row>
    <row r="106" spans="1:4" ht="19.5" customHeight="1">
      <c r="A106" s="228" t="s">
        <v>684</v>
      </c>
      <c r="B106" s="234"/>
      <c r="C106" s="234">
        <v>0</v>
      </c>
      <c r="D106" s="231"/>
    </row>
    <row r="107" spans="1:4" ht="19.5" customHeight="1">
      <c r="A107" s="228" t="s">
        <v>685</v>
      </c>
      <c r="B107" s="234"/>
      <c r="C107" s="234">
        <v>0</v>
      </c>
      <c r="D107" s="231"/>
    </row>
    <row r="108" spans="1:4" ht="20.100000000000001" customHeight="1">
      <c r="A108" s="228" t="s">
        <v>636</v>
      </c>
      <c r="B108" s="234"/>
      <c r="C108" s="234">
        <v>0</v>
      </c>
      <c r="D108" s="231"/>
    </row>
    <row r="109" spans="1:4" ht="20.100000000000001" customHeight="1">
      <c r="A109" s="228" t="s">
        <v>686</v>
      </c>
      <c r="B109" s="234"/>
      <c r="C109" s="234">
        <v>0</v>
      </c>
      <c r="D109" s="231"/>
    </row>
    <row r="110" spans="1:4" ht="20.100000000000001" customHeight="1">
      <c r="A110" s="233" t="s">
        <v>367</v>
      </c>
      <c r="B110" s="256">
        <v>1164</v>
      </c>
      <c r="C110" s="234">
        <v>1164</v>
      </c>
      <c r="D110" s="232">
        <f>C110/B110*100</f>
        <v>100</v>
      </c>
    </row>
    <row r="111" spans="1:4" ht="20.100000000000001" customHeight="1">
      <c r="A111" s="228" t="s">
        <v>627</v>
      </c>
      <c r="B111" s="234"/>
      <c r="C111" s="234">
        <v>931</v>
      </c>
      <c r="D111" s="232"/>
    </row>
    <row r="112" spans="1:4" ht="20.100000000000001" customHeight="1">
      <c r="A112" s="228" t="s">
        <v>628</v>
      </c>
      <c r="B112" s="234"/>
      <c r="C112" s="234">
        <v>0</v>
      </c>
      <c r="D112" s="232"/>
    </row>
    <row r="113" spans="1:4" ht="20.100000000000001" customHeight="1">
      <c r="A113" s="228" t="s">
        <v>629</v>
      </c>
      <c r="B113" s="234"/>
      <c r="C113" s="234">
        <v>0</v>
      </c>
      <c r="D113" s="232"/>
    </row>
    <row r="114" spans="1:4" ht="20.100000000000001" customHeight="1">
      <c r="A114" s="228" t="s">
        <v>687</v>
      </c>
      <c r="B114" s="234"/>
      <c r="C114" s="234">
        <v>0</v>
      </c>
      <c r="D114" s="232"/>
    </row>
    <row r="115" spans="1:4" ht="20.100000000000001" customHeight="1">
      <c r="A115" s="228" t="s">
        <v>688</v>
      </c>
      <c r="B115" s="234"/>
      <c r="C115" s="234">
        <v>0</v>
      </c>
      <c r="D115" s="232"/>
    </row>
    <row r="116" spans="1:4" ht="20.100000000000001" customHeight="1">
      <c r="A116" s="228" t="s">
        <v>689</v>
      </c>
      <c r="B116" s="234"/>
      <c r="C116" s="234">
        <v>0</v>
      </c>
      <c r="D116" s="232"/>
    </row>
    <row r="117" spans="1:4" ht="20.100000000000001" customHeight="1">
      <c r="A117" s="228" t="s">
        <v>636</v>
      </c>
      <c r="B117" s="234"/>
      <c r="C117" s="234">
        <v>0</v>
      </c>
      <c r="D117" s="232"/>
    </row>
    <row r="118" spans="1:4" ht="20.100000000000001" customHeight="1">
      <c r="A118" s="228" t="s">
        <v>690</v>
      </c>
      <c r="B118" s="234"/>
      <c r="C118" s="234">
        <v>233</v>
      </c>
      <c r="D118" s="232"/>
    </row>
    <row r="119" spans="1:4" ht="20.100000000000001" customHeight="1">
      <c r="A119" s="233" t="s">
        <v>368</v>
      </c>
      <c r="B119" s="256">
        <v>1667</v>
      </c>
      <c r="C119" s="234">
        <v>1667</v>
      </c>
      <c r="D119" s="229">
        <f>C119/B119*100</f>
        <v>100</v>
      </c>
    </row>
    <row r="120" spans="1:4" ht="20.100000000000001" customHeight="1">
      <c r="A120" s="228" t="s">
        <v>627</v>
      </c>
      <c r="B120" s="234"/>
      <c r="C120" s="234">
        <v>817</v>
      </c>
      <c r="D120" s="229"/>
    </row>
    <row r="121" spans="1:4" ht="20.100000000000001" customHeight="1">
      <c r="A121" s="228" t="s">
        <v>628</v>
      </c>
      <c r="B121" s="234"/>
      <c r="C121" s="234">
        <v>0</v>
      </c>
      <c r="D121" s="229"/>
    </row>
    <row r="122" spans="1:4" ht="20.100000000000001" customHeight="1">
      <c r="A122" s="228" t="s">
        <v>629</v>
      </c>
      <c r="B122" s="234"/>
      <c r="C122" s="234">
        <v>0</v>
      </c>
      <c r="D122" s="229"/>
    </row>
    <row r="123" spans="1:4" ht="20.100000000000001" customHeight="1">
      <c r="A123" s="228" t="s">
        <v>691</v>
      </c>
      <c r="B123" s="234"/>
      <c r="C123" s="234">
        <v>0</v>
      </c>
      <c r="D123" s="229"/>
    </row>
    <row r="124" spans="1:4" ht="20.100000000000001" customHeight="1">
      <c r="A124" s="228" t="s">
        <v>692</v>
      </c>
      <c r="B124" s="234"/>
      <c r="C124" s="234">
        <v>0</v>
      </c>
      <c r="D124" s="229"/>
    </row>
    <row r="125" spans="1:4" ht="20.100000000000001" customHeight="1">
      <c r="A125" s="228" t="s">
        <v>693</v>
      </c>
      <c r="B125" s="234"/>
      <c r="C125" s="234">
        <v>0</v>
      </c>
      <c r="D125" s="229"/>
    </row>
    <row r="126" spans="1:4" ht="20.100000000000001" customHeight="1">
      <c r="A126" s="228" t="s">
        <v>694</v>
      </c>
      <c r="B126" s="234"/>
      <c r="C126" s="234">
        <v>0</v>
      </c>
      <c r="D126" s="229"/>
    </row>
    <row r="127" spans="1:4" ht="20.100000000000001" customHeight="1">
      <c r="A127" s="228" t="s">
        <v>695</v>
      </c>
      <c r="B127" s="234"/>
      <c r="C127" s="234">
        <v>15</v>
      </c>
      <c r="D127" s="229"/>
    </row>
    <row r="128" spans="1:4" ht="20.100000000000001" customHeight="1">
      <c r="A128" s="228" t="s">
        <v>636</v>
      </c>
      <c r="B128" s="234"/>
      <c r="C128" s="234">
        <v>0</v>
      </c>
      <c r="D128" s="229"/>
    </row>
    <row r="129" spans="1:4" ht="20.100000000000001" customHeight="1">
      <c r="A129" s="228" t="s">
        <v>696</v>
      </c>
      <c r="B129" s="234"/>
      <c r="C129" s="234">
        <v>835</v>
      </c>
      <c r="D129" s="229"/>
    </row>
    <row r="130" spans="1:4" ht="20.100000000000001" customHeight="1">
      <c r="A130" s="233" t="s">
        <v>369</v>
      </c>
      <c r="B130" s="256">
        <v>58</v>
      </c>
      <c r="C130" s="234">
        <v>58</v>
      </c>
      <c r="D130" s="230">
        <f>C130/B130*100</f>
        <v>100</v>
      </c>
    </row>
    <row r="131" spans="1:4" ht="20.100000000000001" customHeight="1">
      <c r="A131" s="228" t="s">
        <v>627</v>
      </c>
      <c r="B131" s="234"/>
      <c r="C131" s="234">
        <v>0</v>
      </c>
      <c r="D131" s="230"/>
    </row>
    <row r="132" spans="1:4" ht="20.100000000000001" customHeight="1">
      <c r="A132" s="228" t="s">
        <v>628</v>
      </c>
      <c r="B132" s="234"/>
      <c r="C132" s="234">
        <v>0</v>
      </c>
      <c r="D132" s="230"/>
    </row>
    <row r="133" spans="1:4" ht="20.100000000000001" customHeight="1">
      <c r="A133" s="228" t="s">
        <v>629</v>
      </c>
      <c r="B133" s="234"/>
      <c r="C133" s="234">
        <v>0</v>
      </c>
      <c r="D133" s="230"/>
    </row>
    <row r="134" spans="1:4" ht="20.100000000000001" customHeight="1">
      <c r="A134" s="228" t="s">
        <v>697</v>
      </c>
      <c r="B134" s="234"/>
      <c r="C134" s="234">
        <v>0</v>
      </c>
      <c r="D134" s="230"/>
    </row>
    <row r="135" spans="1:4" ht="20.100000000000001" customHeight="1">
      <c r="A135" s="228" t="s">
        <v>698</v>
      </c>
      <c r="B135" s="234"/>
      <c r="C135" s="234">
        <v>0</v>
      </c>
      <c r="D135" s="230"/>
    </row>
    <row r="136" spans="1:4" ht="20.100000000000001" customHeight="1">
      <c r="A136" s="228" t="s">
        <v>699</v>
      </c>
      <c r="B136" s="234"/>
      <c r="C136" s="234">
        <v>58</v>
      </c>
      <c r="D136" s="230"/>
    </row>
    <row r="137" spans="1:4" ht="20.100000000000001" customHeight="1">
      <c r="A137" s="228" t="s">
        <v>700</v>
      </c>
      <c r="B137" s="234"/>
      <c r="C137" s="234">
        <v>0</v>
      </c>
      <c r="D137" s="230"/>
    </row>
    <row r="138" spans="1:4" ht="20.100000000000001" customHeight="1">
      <c r="A138" s="228" t="s">
        <v>701</v>
      </c>
      <c r="B138" s="234"/>
      <c r="C138" s="234">
        <v>0</v>
      </c>
      <c r="D138" s="230"/>
    </row>
    <row r="139" spans="1:4" ht="20.100000000000001" customHeight="1">
      <c r="A139" s="228" t="s">
        <v>702</v>
      </c>
      <c r="B139" s="234"/>
      <c r="C139" s="234">
        <v>0</v>
      </c>
      <c r="D139" s="230"/>
    </row>
    <row r="140" spans="1:4" ht="20.100000000000001" customHeight="1">
      <c r="A140" s="228" t="s">
        <v>636</v>
      </c>
      <c r="B140" s="234"/>
      <c r="C140" s="234">
        <v>0</v>
      </c>
      <c r="D140" s="230"/>
    </row>
    <row r="141" spans="1:4" ht="20.100000000000001" customHeight="1">
      <c r="A141" s="228" t="s">
        <v>703</v>
      </c>
      <c r="B141" s="234"/>
      <c r="C141" s="234">
        <v>0</v>
      </c>
      <c r="D141" s="230"/>
    </row>
    <row r="142" spans="1:4" ht="20.100000000000001" customHeight="1">
      <c r="A142" s="233" t="s">
        <v>370</v>
      </c>
      <c r="B142" s="256">
        <v>91</v>
      </c>
      <c r="C142" s="234">
        <v>91</v>
      </c>
      <c r="D142" s="231">
        <f>C142/B142*100</f>
        <v>100</v>
      </c>
    </row>
    <row r="143" spans="1:4" ht="20.100000000000001" customHeight="1">
      <c r="A143" s="228" t="s">
        <v>627</v>
      </c>
      <c r="B143" s="234"/>
      <c r="C143" s="234">
        <v>0</v>
      </c>
      <c r="D143" s="231"/>
    </row>
    <row r="144" spans="1:4" ht="20.100000000000001" customHeight="1">
      <c r="A144" s="228" t="s">
        <v>628</v>
      </c>
      <c r="B144" s="234"/>
      <c r="C144" s="234">
        <v>0</v>
      </c>
      <c r="D144" s="231"/>
    </row>
    <row r="145" spans="1:4" ht="20.100000000000001" customHeight="1">
      <c r="A145" s="228" t="s">
        <v>629</v>
      </c>
      <c r="B145" s="234"/>
      <c r="C145" s="234">
        <v>0</v>
      </c>
      <c r="D145" s="231"/>
    </row>
    <row r="146" spans="1:4" ht="20.100000000000001" customHeight="1">
      <c r="A146" s="228" t="s">
        <v>704</v>
      </c>
      <c r="B146" s="234"/>
      <c r="C146" s="234">
        <v>0</v>
      </c>
      <c r="D146" s="231"/>
    </row>
    <row r="147" spans="1:4" ht="20.100000000000001" customHeight="1">
      <c r="A147" s="228" t="s">
        <v>705</v>
      </c>
      <c r="B147" s="234"/>
      <c r="C147" s="234">
        <v>0</v>
      </c>
      <c r="D147" s="231"/>
    </row>
    <row r="148" spans="1:4" ht="20.100000000000001" customHeight="1">
      <c r="A148" s="228" t="s">
        <v>706</v>
      </c>
      <c r="B148" s="234"/>
      <c r="C148" s="234">
        <v>0</v>
      </c>
      <c r="D148" s="231"/>
    </row>
    <row r="149" spans="1:4" ht="20.100000000000001" customHeight="1">
      <c r="A149" s="228" t="s">
        <v>665</v>
      </c>
      <c r="B149" s="234"/>
      <c r="C149" s="234">
        <v>0</v>
      </c>
      <c r="D149" s="231"/>
    </row>
    <row r="150" spans="1:4" ht="20.100000000000001" customHeight="1">
      <c r="A150" s="228" t="s">
        <v>636</v>
      </c>
      <c r="B150" s="234"/>
      <c r="C150" s="234">
        <v>0</v>
      </c>
      <c r="D150" s="231"/>
    </row>
    <row r="151" spans="1:4" ht="20.100000000000001" customHeight="1">
      <c r="A151" s="228" t="s">
        <v>707</v>
      </c>
      <c r="B151" s="234"/>
      <c r="C151" s="234">
        <v>91</v>
      </c>
      <c r="D151" s="231"/>
    </row>
    <row r="152" spans="1:4" ht="20.100000000000001" customHeight="1">
      <c r="A152" s="233" t="s">
        <v>371</v>
      </c>
      <c r="B152" s="234"/>
      <c r="C152" s="234">
        <v>0</v>
      </c>
      <c r="D152" s="232"/>
    </row>
    <row r="153" spans="1:4" ht="20.100000000000001" customHeight="1">
      <c r="A153" s="233" t="s">
        <v>372</v>
      </c>
      <c r="B153" s="256">
        <v>74</v>
      </c>
      <c r="C153" s="256">
        <v>74</v>
      </c>
      <c r="D153" s="229">
        <f>C153/B153*100</f>
        <v>100</v>
      </c>
    </row>
    <row r="154" spans="1:4" ht="20.100000000000001" customHeight="1">
      <c r="A154" s="228" t="s">
        <v>627</v>
      </c>
      <c r="B154" s="234"/>
      <c r="C154" s="256">
        <v>0</v>
      </c>
      <c r="D154" s="229"/>
    </row>
    <row r="155" spans="1:4" ht="20.100000000000001" customHeight="1">
      <c r="A155" s="228" t="s">
        <v>628</v>
      </c>
      <c r="B155" s="234"/>
      <c r="C155" s="256">
        <v>0</v>
      </c>
      <c r="D155" s="229"/>
    </row>
    <row r="156" spans="1:4" ht="20.100000000000001" customHeight="1">
      <c r="A156" s="228" t="s">
        <v>629</v>
      </c>
      <c r="B156" s="234"/>
      <c r="C156" s="256">
        <v>0</v>
      </c>
      <c r="D156" s="229"/>
    </row>
    <row r="157" spans="1:4" ht="20.100000000000001" customHeight="1">
      <c r="A157" s="228" t="s">
        <v>708</v>
      </c>
      <c r="B157" s="234"/>
      <c r="C157" s="256">
        <v>0</v>
      </c>
      <c r="D157" s="229"/>
    </row>
    <row r="158" spans="1:4" ht="20.100000000000001" customHeight="1">
      <c r="A158" s="228" t="s">
        <v>636</v>
      </c>
      <c r="B158" s="234"/>
      <c r="C158" s="256">
        <v>0</v>
      </c>
      <c r="D158" s="229"/>
    </row>
    <row r="159" spans="1:4" ht="20.100000000000001" customHeight="1">
      <c r="A159" s="228" t="s">
        <v>709</v>
      </c>
      <c r="B159" s="234"/>
      <c r="C159" s="256">
        <v>74</v>
      </c>
      <c r="D159" s="229"/>
    </row>
    <row r="160" spans="1:4" ht="20.100000000000001" customHeight="1">
      <c r="A160" s="233" t="s">
        <v>373</v>
      </c>
      <c r="B160" s="256">
        <v>148</v>
      </c>
      <c r="C160" s="256">
        <v>148</v>
      </c>
      <c r="D160" s="230"/>
    </row>
    <row r="161" spans="1:4" ht="20.100000000000001" customHeight="1">
      <c r="A161" s="233" t="s">
        <v>374</v>
      </c>
      <c r="B161" s="234"/>
      <c r="C161" s="256">
        <v>0</v>
      </c>
      <c r="D161" s="231"/>
    </row>
    <row r="162" spans="1:4" ht="20.100000000000001" customHeight="1">
      <c r="A162" s="233" t="s">
        <v>375</v>
      </c>
      <c r="B162" s="256">
        <v>583</v>
      </c>
      <c r="C162" s="256">
        <v>583</v>
      </c>
      <c r="D162" s="232">
        <f>C162/B162*100</f>
        <v>100</v>
      </c>
    </row>
    <row r="163" spans="1:4" ht="20.100000000000001" customHeight="1">
      <c r="A163" s="228" t="s">
        <v>627</v>
      </c>
      <c r="B163" s="234"/>
      <c r="C163" s="256">
        <v>389</v>
      </c>
      <c r="D163" s="232"/>
    </row>
    <row r="164" spans="1:4" ht="20.100000000000001" customHeight="1">
      <c r="A164" s="228" t="s">
        <v>628</v>
      </c>
      <c r="B164" s="234"/>
      <c r="C164" s="256">
        <v>0</v>
      </c>
      <c r="D164" s="232"/>
    </row>
    <row r="165" spans="1:4" ht="20.100000000000001" customHeight="1">
      <c r="A165" s="228" t="s">
        <v>629</v>
      </c>
      <c r="B165" s="234"/>
      <c r="C165" s="256">
        <v>0</v>
      </c>
      <c r="D165" s="232"/>
    </row>
    <row r="166" spans="1:4" ht="20.100000000000001" customHeight="1">
      <c r="A166" s="228" t="s">
        <v>710</v>
      </c>
      <c r="B166" s="234"/>
      <c r="C166" s="256">
        <v>36</v>
      </c>
      <c r="D166" s="232"/>
    </row>
    <row r="167" spans="1:4" ht="20.100000000000001" customHeight="1">
      <c r="A167" s="228" t="s">
        <v>711</v>
      </c>
      <c r="B167" s="234"/>
      <c r="C167" s="234">
        <v>158</v>
      </c>
      <c r="D167" s="232"/>
    </row>
    <row r="168" spans="1:4" ht="20.100000000000001" customHeight="1">
      <c r="A168" s="233" t="s">
        <v>376</v>
      </c>
      <c r="B168" s="256">
        <v>225</v>
      </c>
      <c r="C168" s="234">
        <v>225</v>
      </c>
      <c r="D168" s="229">
        <f>C168/B168*100</f>
        <v>100</v>
      </c>
    </row>
    <row r="169" spans="1:4" ht="20.100000000000001" customHeight="1">
      <c r="A169" s="228" t="s">
        <v>627</v>
      </c>
      <c r="B169" s="234"/>
      <c r="C169" s="234">
        <v>222</v>
      </c>
      <c r="D169" s="229"/>
    </row>
    <row r="170" spans="1:4" ht="20.100000000000001" customHeight="1">
      <c r="A170" s="228" t="s">
        <v>628</v>
      </c>
      <c r="B170" s="234"/>
      <c r="C170" s="234">
        <v>0</v>
      </c>
      <c r="D170" s="229"/>
    </row>
    <row r="171" spans="1:4" ht="20.100000000000001" customHeight="1">
      <c r="A171" s="228" t="s">
        <v>629</v>
      </c>
      <c r="B171" s="234"/>
      <c r="C171" s="234">
        <v>0</v>
      </c>
      <c r="D171" s="229"/>
    </row>
    <row r="172" spans="1:4" ht="20.100000000000001" customHeight="1">
      <c r="A172" s="228" t="s">
        <v>640</v>
      </c>
      <c r="B172" s="234"/>
      <c r="C172" s="234">
        <v>0</v>
      </c>
      <c r="D172" s="229"/>
    </row>
    <row r="173" spans="1:4" ht="20.100000000000001" customHeight="1">
      <c r="A173" s="228" t="s">
        <v>636</v>
      </c>
      <c r="B173" s="234"/>
      <c r="C173" s="234">
        <v>0</v>
      </c>
      <c r="D173" s="229"/>
    </row>
    <row r="174" spans="1:4" ht="20.100000000000001" customHeight="1">
      <c r="A174" s="228" t="s">
        <v>712</v>
      </c>
      <c r="B174" s="234"/>
      <c r="C174" s="234">
        <v>3</v>
      </c>
      <c r="D174" s="229"/>
    </row>
    <row r="175" spans="1:4" ht="20.100000000000001" customHeight="1">
      <c r="A175" s="233" t="s">
        <v>377</v>
      </c>
      <c r="B175" s="256">
        <v>631</v>
      </c>
      <c r="C175" s="234">
        <v>631</v>
      </c>
      <c r="D175" s="230">
        <f>C175/B175*100</f>
        <v>100</v>
      </c>
    </row>
    <row r="176" spans="1:4" ht="20.100000000000001" customHeight="1">
      <c r="A176" s="228" t="s">
        <v>627</v>
      </c>
      <c r="B176" s="234"/>
      <c r="C176" s="234">
        <v>437</v>
      </c>
      <c r="D176" s="230"/>
    </row>
    <row r="177" spans="1:4" ht="20.100000000000001" customHeight="1">
      <c r="A177" s="228" t="s">
        <v>628</v>
      </c>
      <c r="B177" s="234"/>
      <c r="C177" s="234">
        <v>0</v>
      </c>
      <c r="D177" s="230"/>
    </row>
    <row r="178" spans="1:4" ht="20.100000000000001" customHeight="1">
      <c r="A178" s="228" t="s">
        <v>629</v>
      </c>
      <c r="B178" s="234"/>
      <c r="C178" s="234">
        <v>0</v>
      </c>
      <c r="D178" s="230"/>
    </row>
    <row r="179" spans="1:4" ht="20.100000000000001" customHeight="1">
      <c r="A179" s="228" t="s">
        <v>713</v>
      </c>
      <c r="B179" s="234"/>
      <c r="C179" s="234">
        <v>0</v>
      </c>
      <c r="D179" s="230"/>
    </row>
    <row r="180" spans="1:4" ht="20.100000000000001" customHeight="1">
      <c r="A180" s="228" t="s">
        <v>714</v>
      </c>
      <c r="B180" s="234"/>
      <c r="C180" s="234">
        <v>0</v>
      </c>
      <c r="D180" s="230"/>
    </row>
    <row r="181" spans="1:4" ht="20.100000000000001" customHeight="1">
      <c r="A181" s="228" t="s">
        <v>636</v>
      </c>
      <c r="B181" s="234"/>
      <c r="C181" s="234">
        <v>21</v>
      </c>
      <c r="D181" s="230"/>
    </row>
    <row r="182" spans="1:4" ht="20.100000000000001" customHeight="1">
      <c r="A182" s="228" t="s">
        <v>715</v>
      </c>
      <c r="B182" s="234"/>
      <c r="C182" s="234">
        <v>173</v>
      </c>
      <c r="D182" s="230"/>
    </row>
    <row r="183" spans="1:4" ht="20.100000000000001" customHeight="1">
      <c r="A183" s="233" t="s">
        <v>378</v>
      </c>
      <c r="B183" s="256">
        <v>3949</v>
      </c>
      <c r="C183" s="234">
        <v>3949</v>
      </c>
      <c r="D183" s="231">
        <f>C183/B183*100</f>
        <v>100</v>
      </c>
    </row>
    <row r="184" spans="1:4" ht="20.100000000000001" customHeight="1">
      <c r="A184" s="228" t="s">
        <v>627</v>
      </c>
      <c r="B184" s="234"/>
      <c r="C184" s="234">
        <v>3038</v>
      </c>
      <c r="D184" s="231"/>
    </row>
    <row r="185" spans="1:4" ht="20.100000000000001" customHeight="1">
      <c r="A185" s="228" t="s">
        <v>628</v>
      </c>
      <c r="B185" s="234"/>
      <c r="C185" s="234">
        <v>43</v>
      </c>
      <c r="D185" s="231"/>
    </row>
    <row r="186" spans="1:4" ht="20.100000000000001" customHeight="1">
      <c r="A186" s="228" t="s">
        <v>629</v>
      </c>
      <c r="B186" s="234"/>
      <c r="C186" s="234">
        <v>0</v>
      </c>
      <c r="D186" s="231"/>
    </row>
    <row r="187" spans="1:4" ht="20.100000000000001" customHeight="1">
      <c r="A187" s="228" t="s">
        <v>716</v>
      </c>
      <c r="B187" s="234"/>
      <c r="C187" s="234">
        <v>26</v>
      </c>
      <c r="D187" s="231"/>
    </row>
    <row r="188" spans="1:4" ht="20.100000000000001" customHeight="1">
      <c r="A188" s="228" t="s">
        <v>636</v>
      </c>
      <c r="B188" s="234"/>
      <c r="C188" s="234">
        <v>85</v>
      </c>
      <c r="D188" s="231"/>
    </row>
    <row r="189" spans="1:4" ht="20.100000000000001" customHeight="1">
      <c r="A189" s="228" t="s">
        <v>717</v>
      </c>
      <c r="B189" s="234"/>
      <c r="C189" s="234">
        <v>757</v>
      </c>
      <c r="D189" s="231"/>
    </row>
    <row r="190" spans="1:4" ht="20.100000000000001" customHeight="1">
      <c r="A190" s="233" t="s">
        <v>379</v>
      </c>
      <c r="B190" s="256">
        <v>639</v>
      </c>
      <c r="C190" s="234">
        <v>639</v>
      </c>
      <c r="D190" s="232">
        <f>C190/B190*100</f>
        <v>100</v>
      </c>
    </row>
    <row r="191" spans="1:4" ht="20.100000000000001" customHeight="1">
      <c r="A191" s="228" t="s">
        <v>627</v>
      </c>
      <c r="B191" s="234"/>
      <c r="C191" s="234">
        <v>0</v>
      </c>
      <c r="D191" s="232"/>
    </row>
    <row r="192" spans="1:4" ht="20.100000000000001" customHeight="1">
      <c r="A192" s="228" t="s">
        <v>628</v>
      </c>
      <c r="B192" s="234"/>
      <c r="C192" s="234">
        <v>0</v>
      </c>
      <c r="D192" s="232"/>
    </row>
    <row r="193" spans="1:4" ht="20.100000000000001" customHeight="1">
      <c r="A193" s="228" t="s">
        <v>629</v>
      </c>
      <c r="B193" s="234"/>
      <c r="C193" s="234">
        <v>0</v>
      </c>
      <c r="D193" s="232"/>
    </row>
    <row r="194" spans="1:4" ht="20.100000000000001" customHeight="1">
      <c r="A194" s="228" t="s">
        <v>636</v>
      </c>
      <c r="B194" s="234"/>
      <c r="C194" s="234">
        <v>0</v>
      </c>
      <c r="D194" s="232"/>
    </row>
    <row r="195" spans="1:4" ht="20.100000000000001" customHeight="1">
      <c r="A195" s="228" t="s">
        <v>718</v>
      </c>
      <c r="B195" s="234"/>
      <c r="C195" s="234">
        <v>639</v>
      </c>
      <c r="D195" s="232"/>
    </row>
    <row r="196" spans="1:4" ht="20.100000000000001" customHeight="1">
      <c r="A196" s="233" t="s">
        <v>380</v>
      </c>
      <c r="B196" s="256">
        <v>940</v>
      </c>
      <c r="C196" s="234">
        <v>940</v>
      </c>
      <c r="D196" s="229">
        <f>C196/B196*100</f>
        <v>100</v>
      </c>
    </row>
    <row r="197" spans="1:4" ht="20.100000000000001" customHeight="1">
      <c r="A197" s="228" t="s">
        <v>627</v>
      </c>
      <c r="B197" s="234"/>
      <c r="C197" s="234">
        <v>0</v>
      </c>
      <c r="D197" s="229"/>
    </row>
    <row r="198" spans="1:4" ht="20.100000000000001" customHeight="1">
      <c r="A198" s="228" t="s">
        <v>628</v>
      </c>
      <c r="B198" s="234"/>
      <c r="C198" s="234">
        <v>0</v>
      </c>
      <c r="D198" s="229"/>
    </row>
    <row r="199" spans="1:4" ht="20.100000000000001" customHeight="1">
      <c r="A199" s="228" t="s">
        <v>629</v>
      </c>
      <c r="B199" s="234"/>
      <c r="C199" s="234">
        <v>0</v>
      </c>
      <c r="D199" s="229"/>
    </row>
    <row r="200" spans="1:4" ht="20.100000000000001" customHeight="1">
      <c r="A200" s="228" t="s">
        <v>636</v>
      </c>
      <c r="B200" s="234"/>
      <c r="C200" s="234">
        <v>0</v>
      </c>
      <c r="D200" s="229"/>
    </row>
    <row r="201" spans="1:4" ht="20.100000000000001" customHeight="1">
      <c r="A201" s="228" t="s">
        <v>719</v>
      </c>
      <c r="B201" s="234"/>
      <c r="C201" s="234">
        <v>940</v>
      </c>
      <c r="D201" s="229"/>
    </row>
    <row r="202" spans="1:4" ht="20.100000000000001" customHeight="1">
      <c r="A202" s="233" t="s">
        <v>381</v>
      </c>
      <c r="B202" s="256">
        <v>84</v>
      </c>
      <c r="C202" s="234">
        <v>84</v>
      </c>
      <c r="D202" s="230">
        <f>C202/B202*100</f>
        <v>100</v>
      </c>
    </row>
    <row r="203" spans="1:4" ht="20.100000000000001" customHeight="1">
      <c r="A203" s="228" t="s">
        <v>627</v>
      </c>
      <c r="B203" s="234"/>
      <c r="C203" s="234">
        <v>0</v>
      </c>
      <c r="D203" s="230"/>
    </row>
    <row r="204" spans="1:4" ht="20.100000000000001" customHeight="1">
      <c r="A204" s="228" t="s">
        <v>628</v>
      </c>
      <c r="B204" s="234"/>
      <c r="C204" s="234">
        <v>0</v>
      </c>
      <c r="D204" s="230"/>
    </row>
    <row r="205" spans="1:4" ht="20.100000000000001" customHeight="1">
      <c r="A205" s="228" t="s">
        <v>629</v>
      </c>
      <c r="B205" s="234"/>
      <c r="C205" s="234">
        <v>0</v>
      </c>
      <c r="D205" s="230"/>
    </row>
    <row r="206" spans="1:4" ht="20.100000000000001" customHeight="1">
      <c r="A206" s="228" t="s">
        <v>636</v>
      </c>
      <c r="B206" s="234"/>
      <c r="C206" s="234">
        <v>0</v>
      </c>
      <c r="D206" s="230"/>
    </row>
    <row r="207" spans="1:4" ht="20.100000000000001" customHeight="1">
      <c r="A207" s="228" t="s">
        <v>720</v>
      </c>
      <c r="B207" s="234"/>
      <c r="C207" s="234">
        <v>84</v>
      </c>
      <c r="D207" s="230"/>
    </row>
    <row r="208" spans="1:4" ht="20.100000000000001" customHeight="1">
      <c r="A208" s="233" t="s">
        <v>382</v>
      </c>
      <c r="B208" s="234"/>
      <c r="C208" s="234">
        <v>0</v>
      </c>
      <c r="D208" s="231"/>
    </row>
    <row r="209" spans="1:4" ht="20.100000000000001" customHeight="1">
      <c r="A209" s="233" t="s">
        <v>383</v>
      </c>
      <c r="B209" s="234"/>
      <c r="C209" s="234"/>
      <c r="D209" s="232"/>
    </row>
    <row r="210" spans="1:4" ht="20.100000000000001" customHeight="1">
      <c r="A210" s="228" t="s">
        <v>627</v>
      </c>
      <c r="B210" s="234"/>
      <c r="C210" s="234">
        <v>0</v>
      </c>
      <c r="D210" s="232"/>
    </row>
    <row r="211" spans="1:4" ht="20.100000000000001" customHeight="1">
      <c r="A211" s="228" t="s">
        <v>628</v>
      </c>
      <c r="B211" s="234"/>
      <c r="C211" s="234">
        <v>0</v>
      </c>
      <c r="D211" s="232"/>
    </row>
    <row r="212" spans="1:4" ht="20.100000000000001" customHeight="1">
      <c r="A212" s="228" t="s">
        <v>629</v>
      </c>
      <c r="B212" s="234"/>
      <c r="C212" s="234">
        <v>0</v>
      </c>
      <c r="D212" s="232"/>
    </row>
    <row r="213" spans="1:4" ht="20.100000000000001" customHeight="1">
      <c r="A213" s="228" t="s">
        <v>636</v>
      </c>
      <c r="B213" s="234"/>
      <c r="C213" s="234">
        <v>0</v>
      </c>
      <c r="D213" s="232"/>
    </row>
    <row r="214" spans="1:4" ht="20.100000000000001" customHeight="1">
      <c r="A214" s="228" t="s">
        <v>721</v>
      </c>
      <c r="B214" s="234"/>
      <c r="C214" s="234">
        <v>0</v>
      </c>
      <c r="D214" s="232"/>
    </row>
    <row r="215" spans="1:4" ht="20.100000000000001" customHeight="1">
      <c r="A215" s="233" t="s">
        <v>384</v>
      </c>
      <c r="B215" s="256">
        <v>1509</v>
      </c>
      <c r="C215" s="234">
        <v>0</v>
      </c>
      <c r="D215" s="229">
        <f>C215/B215*100</f>
        <v>0</v>
      </c>
    </row>
    <row r="216" spans="1:4" ht="20.100000000000001" customHeight="1">
      <c r="A216" s="228" t="s">
        <v>722</v>
      </c>
      <c r="B216" s="234"/>
      <c r="C216" s="234">
        <v>0</v>
      </c>
      <c r="D216" s="229"/>
    </row>
    <row r="217" spans="1:4" ht="20.100000000000001" customHeight="1">
      <c r="A217" s="228" t="s">
        <v>723</v>
      </c>
      <c r="B217" s="234"/>
      <c r="C217" s="234">
        <v>0</v>
      </c>
      <c r="D217" s="229"/>
    </row>
    <row r="218" spans="1:4" ht="20.100000000000001" customHeight="1">
      <c r="A218" s="233" t="s">
        <v>385</v>
      </c>
      <c r="B218" s="234"/>
      <c r="C218" s="234">
        <v>0</v>
      </c>
      <c r="D218" s="230"/>
    </row>
    <row r="219" spans="1:4" ht="20.100000000000001" customHeight="1">
      <c r="A219" s="233" t="s">
        <v>386</v>
      </c>
      <c r="B219" s="234"/>
      <c r="C219" s="234">
        <v>0</v>
      </c>
      <c r="D219" s="231"/>
    </row>
    <row r="220" spans="1:4" ht="20.100000000000001" customHeight="1">
      <c r="A220" s="233" t="s">
        <v>140</v>
      </c>
      <c r="B220" s="256">
        <v>37000</v>
      </c>
      <c r="C220" s="256">
        <v>35831</v>
      </c>
      <c r="D220" s="232">
        <f>C220/B220*100</f>
        <v>96.840540540540545</v>
      </c>
    </row>
    <row r="221" spans="1:4" ht="20.100000000000001" customHeight="1">
      <c r="A221" s="233" t="s">
        <v>387</v>
      </c>
      <c r="B221" s="234"/>
      <c r="C221" s="234">
        <v>0</v>
      </c>
      <c r="D221" s="229"/>
    </row>
    <row r="222" spans="1:4" ht="20.100000000000001" customHeight="1">
      <c r="A222" s="233" t="s">
        <v>388</v>
      </c>
      <c r="B222" s="256">
        <v>34281</v>
      </c>
      <c r="C222" s="234">
        <v>33112</v>
      </c>
      <c r="D222" s="230">
        <f>C222/B222*100</f>
        <v>96.589947784487023</v>
      </c>
    </row>
    <row r="223" spans="1:4" ht="20.100000000000001" customHeight="1">
      <c r="A223" s="228" t="s">
        <v>627</v>
      </c>
      <c r="B223" s="234"/>
      <c r="C223" s="234">
        <v>28962</v>
      </c>
      <c r="D223" s="230"/>
    </row>
    <row r="224" spans="1:4" ht="20.100000000000001" customHeight="1">
      <c r="A224" s="228" t="s">
        <v>628</v>
      </c>
      <c r="B224" s="234"/>
      <c r="C224" s="234">
        <v>0</v>
      </c>
      <c r="D224" s="230"/>
    </row>
    <row r="225" spans="1:4" ht="20.100000000000001" customHeight="1">
      <c r="A225" s="228" t="s">
        <v>629</v>
      </c>
      <c r="B225" s="234"/>
      <c r="C225" s="234">
        <v>0</v>
      </c>
      <c r="D225" s="230"/>
    </row>
    <row r="226" spans="1:4" ht="20.100000000000001" customHeight="1">
      <c r="A226" s="228" t="s">
        <v>724</v>
      </c>
      <c r="B226" s="234"/>
      <c r="C226" s="234">
        <v>1514</v>
      </c>
      <c r="D226" s="230"/>
    </row>
    <row r="227" spans="1:4" ht="20.100000000000001" customHeight="1">
      <c r="A227" s="228" t="s">
        <v>725</v>
      </c>
      <c r="B227" s="234"/>
      <c r="C227" s="234">
        <v>0</v>
      </c>
      <c r="D227" s="230"/>
    </row>
    <row r="228" spans="1:4" ht="20.100000000000001" customHeight="1">
      <c r="A228" s="228" t="s">
        <v>726</v>
      </c>
      <c r="B228" s="234"/>
      <c r="C228" s="234">
        <v>0</v>
      </c>
      <c r="D228" s="230"/>
    </row>
    <row r="229" spans="1:4" ht="20.100000000000001" customHeight="1">
      <c r="A229" s="228" t="s">
        <v>727</v>
      </c>
      <c r="B229" s="234"/>
      <c r="C229" s="234">
        <v>0</v>
      </c>
      <c r="D229" s="230"/>
    </row>
    <row r="230" spans="1:4" ht="20.100000000000001" customHeight="1">
      <c r="A230" s="228" t="s">
        <v>728</v>
      </c>
      <c r="B230" s="234"/>
      <c r="C230" s="234">
        <v>0</v>
      </c>
      <c r="D230" s="230"/>
    </row>
    <row r="231" spans="1:4" ht="20.100000000000001" customHeight="1">
      <c r="A231" s="228" t="s">
        <v>729</v>
      </c>
      <c r="B231" s="234"/>
      <c r="C231" s="234">
        <v>0</v>
      </c>
      <c r="D231" s="230"/>
    </row>
    <row r="232" spans="1:4" ht="20.100000000000001" customHeight="1">
      <c r="A232" s="228" t="s">
        <v>730</v>
      </c>
      <c r="B232" s="234"/>
      <c r="C232" s="234">
        <v>3</v>
      </c>
      <c r="D232" s="230"/>
    </row>
    <row r="233" spans="1:4" ht="20.100000000000001" customHeight="1">
      <c r="A233" s="228" t="s">
        <v>731</v>
      </c>
      <c r="B233" s="234"/>
      <c r="C233" s="234">
        <v>50</v>
      </c>
      <c r="D233" s="230"/>
    </row>
    <row r="234" spans="1:4" ht="20.100000000000001" customHeight="1">
      <c r="A234" s="228" t="s">
        <v>732</v>
      </c>
      <c r="B234" s="234"/>
      <c r="C234" s="234">
        <v>0</v>
      </c>
      <c r="D234" s="230"/>
    </row>
    <row r="235" spans="1:4" ht="20.100000000000001" customHeight="1">
      <c r="A235" s="228" t="s">
        <v>733</v>
      </c>
      <c r="B235" s="234"/>
      <c r="C235" s="234">
        <v>0</v>
      </c>
      <c r="D235" s="230"/>
    </row>
    <row r="236" spans="1:4" ht="20.100000000000001" customHeight="1">
      <c r="A236" s="228" t="s">
        <v>734</v>
      </c>
      <c r="B236" s="234"/>
      <c r="C236" s="234">
        <v>0</v>
      </c>
      <c r="D236" s="230"/>
    </row>
    <row r="237" spans="1:4" ht="20.100000000000001" customHeight="1">
      <c r="A237" s="228" t="s">
        <v>735</v>
      </c>
      <c r="B237" s="234"/>
      <c r="C237" s="234">
        <v>0</v>
      </c>
      <c r="D237" s="230"/>
    </row>
    <row r="238" spans="1:4" ht="20.100000000000001" customHeight="1">
      <c r="A238" s="228" t="s">
        <v>736</v>
      </c>
      <c r="B238" s="234"/>
      <c r="C238" s="234">
        <v>0</v>
      </c>
      <c r="D238" s="230"/>
    </row>
    <row r="239" spans="1:4" ht="20.100000000000001" customHeight="1">
      <c r="A239" s="228" t="s">
        <v>737</v>
      </c>
      <c r="B239" s="234"/>
      <c r="C239" s="234">
        <v>0</v>
      </c>
      <c r="D239" s="230"/>
    </row>
    <row r="240" spans="1:4" ht="20.100000000000001" customHeight="1">
      <c r="A240" s="228" t="s">
        <v>738</v>
      </c>
      <c r="B240" s="234"/>
      <c r="C240" s="234">
        <v>0</v>
      </c>
      <c r="D240" s="230"/>
    </row>
    <row r="241" spans="1:4" ht="20.100000000000001" customHeight="1">
      <c r="A241" s="228" t="s">
        <v>665</v>
      </c>
      <c r="B241" s="234"/>
      <c r="C241" s="234">
        <v>1702</v>
      </c>
      <c r="D241" s="230"/>
    </row>
    <row r="242" spans="1:4" ht="20.100000000000001" customHeight="1">
      <c r="A242" s="228" t="s">
        <v>636</v>
      </c>
      <c r="B242" s="234"/>
      <c r="C242" s="234">
        <v>0</v>
      </c>
      <c r="D242" s="230"/>
    </row>
    <row r="243" spans="1:4" ht="20.100000000000001" customHeight="1">
      <c r="A243" s="228" t="s">
        <v>739</v>
      </c>
      <c r="B243" s="234"/>
      <c r="C243" s="234">
        <v>881</v>
      </c>
      <c r="D243" s="230"/>
    </row>
    <row r="244" spans="1:4" ht="20.100000000000001" customHeight="1">
      <c r="A244" s="233" t="s">
        <v>389</v>
      </c>
      <c r="B244" s="256">
        <v>80</v>
      </c>
      <c r="C244" s="234">
        <v>80</v>
      </c>
      <c r="D244" s="231">
        <f>C244/B244*100</f>
        <v>100</v>
      </c>
    </row>
    <row r="245" spans="1:4" ht="20.100000000000001" customHeight="1">
      <c r="A245" s="228" t="s">
        <v>627</v>
      </c>
      <c r="B245" s="234"/>
      <c r="C245" s="234">
        <v>0</v>
      </c>
      <c r="D245" s="231"/>
    </row>
    <row r="246" spans="1:4" ht="20.100000000000001" customHeight="1">
      <c r="A246" s="228" t="s">
        <v>628</v>
      </c>
      <c r="B246" s="234"/>
      <c r="C246" s="234">
        <v>0</v>
      </c>
      <c r="D246" s="231"/>
    </row>
    <row r="247" spans="1:4" ht="20.100000000000001" customHeight="1">
      <c r="A247" s="228" t="s">
        <v>629</v>
      </c>
      <c r="B247" s="234"/>
      <c r="C247" s="234">
        <v>0</v>
      </c>
      <c r="D247" s="231"/>
    </row>
    <row r="248" spans="1:4" ht="20.100000000000001" customHeight="1">
      <c r="A248" s="228" t="s">
        <v>740</v>
      </c>
      <c r="B248" s="234"/>
      <c r="C248" s="234">
        <v>0</v>
      </c>
      <c r="D248" s="231"/>
    </row>
    <row r="249" spans="1:4" ht="20.100000000000001" customHeight="1">
      <c r="A249" s="228" t="s">
        <v>636</v>
      </c>
      <c r="B249" s="234"/>
      <c r="C249" s="234">
        <v>0</v>
      </c>
      <c r="D249" s="231"/>
    </row>
    <row r="250" spans="1:4" ht="20.100000000000001" customHeight="1">
      <c r="A250" s="228" t="s">
        <v>741</v>
      </c>
      <c r="B250" s="234"/>
      <c r="C250" s="234">
        <v>80</v>
      </c>
      <c r="D250" s="231"/>
    </row>
    <row r="251" spans="1:4" ht="20.100000000000001" customHeight="1">
      <c r="A251" s="233" t="s">
        <v>390</v>
      </c>
      <c r="B251" s="256">
        <v>307</v>
      </c>
      <c r="C251" s="234">
        <v>307</v>
      </c>
      <c r="D251" s="232">
        <f>C251/B251*100</f>
        <v>100</v>
      </c>
    </row>
    <row r="252" spans="1:4" ht="20.100000000000001" customHeight="1">
      <c r="A252" s="228" t="s">
        <v>627</v>
      </c>
      <c r="B252" s="234"/>
      <c r="C252" s="234">
        <v>307</v>
      </c>
      <c r="D252" s="232"/>
    </row>
    <row r="253" spans="1:4" ht="20.100000000000001" customHeight="1">
      <c r="A253" s="228" t="s">
        <v>628</v>
      </c>
      <c r="B253" s="234"/>
      <c r="C253" s="234">
        <v>0</v>
      </c>
      <c r="D253" s="232"/>
    </row>
    <row r="254" spans="1:4" ht="20.100000000000001" customHeight="1">
      <c r="A254" s="228" t="s">
        <v>629</v>
      </c>
      <c r="B254" s="234"/>
      <c r="C254" s="234">
        <v>0</v>
      </c>
      <c r="D254" s="232"/>
    </row>
    <row r="255" spans="1:4" ht="20.100000000000001" customHeight="1">
      <c r="A255" s="228" t="s">
        <v>742</v>
      </c>
      <c r="B255" s="234"/>
      <c r="C255" s="234">
        <v>0</v>
      </c>
      <c r="D255" s="232"/>
    </row>
    <row r="256" spans="1:4" ht="20.100000000000001" customHeight="1">
      <c r="A256" s="228" t="s">
        <v>743</v>
      </c>
      <c r="B256" s="234"/>
      <c r="C256" s="234">
        <v>0</v>
      </c>
      <c r="D256" s="232"/>
    </row>
    <row r="257" spans="1:4" ht="20.100000000000001" customHeight="1">
      <c r="A257" s="228" t="s">
        <v>744</v>
      </c>
      <c r="B257" s="234"/>
      <c r="C257" s="234">
        <v>0</v>
      </c>
      <c r="D257" s="232"/>
    </row>
    <row r="258" spans="1:4" ht="20.100000000000001" customHeight="1">
      <c r="A258" s="228" t="s">
        <v>745</v>
      </c>
      <c r="B258" s="234"/>
      <c r="C258" s="234">
        <v>0</v>
      </c>
      <c r="D258" s="232"/>
    </row>
    <row r="259" spans="1:4" ht="20.100000000000001" customHeight="1">
      <c r="A259" s="228" t="s">
        <v>746</v>
      </c>
      <c r="B259" s="234"/>
      <c r="C259" s="234">
        <v>0</v>
      </c>
      <c r="D259" s="232"/>
    </row>
    <row r="260" spans="1:4" ht="20.100000000000001" customHeight="1">
      <c r="A260" s="228" t="s">
        <v>747</v>
      </c>
      <c r="B260" s="234"/>
      <c r="C260" s="234">
        <v>0</v>
      </c>
      <c r="D260" s="232"/>
    </row>
    <row r="261" spans="1:4" ht="20.100000000000001" customHeight="1">
      <c r="A261" s="228" t="s">
        <v>636</v>
      </c>
      <c r="B261" s="234"/>
      <c r="C261" s="234">
        <v>0</v>
      </c>
      <c r="D261" s="232"/>
    </row>
    <row r="262" spans="1:4" ht="20.100000000000001" customHeight="1">
      <c r="A262" s="228" t="s">
        <v>748</v>
      </c>
      <c r="B262" s="234"/>
      <c r="C262" s="234">
        <v>0</v>
      </c>
      <c r="D262" s="232"/>
    </row>
    <row r="263" spans="1:4" ht="20.100000000000001" customHeight="1">
      <c r="A263" s="233" t="s">
        <v>391</v>
      </c>
      <c r="B263" s="256">
        <v>962</v>
      </c>
      <c r="C263" s="234">
        <v>962</v>
      </c>
      <c r="D263" s="229">
        <f>C263/B263*100</f>
        <v>100</v>
      </c>
    </row>
    <row r="264" spans="1:4" ht="20.100000000000001" customHeight="1">
      <c r="A264" s="228" t="s">
        <v>627</v>
      </c>
      <c r="B264" s="234"/>
      <c r="C264" s="234">
        <v>462</v>
      </c>
      <c r="D264" s="229"/>
    </row>
    <row r="265" spans="1:4" ht="20.100000000000001" customHeight="1">
      <c r="A265" s="228" t="s">
        <v>628</v>
      </c>
      <c r="B265" s="234"/>
      <c r="C265" s="234">
        <v>0</v>
      </c>
      <c r="D265" s="229"/>
    </row>
    <row r="266" spans="1:4" ht="20.100000000000001" customHeight="1">
      <c r="A266" s="228" t="s">
        <v>629</v>
      </c>
      <c r="B266" s="234"/>
      <c r="C266" s="234">
        <v>0</v>
      </c>
      <c r="D266" s="229"/>
    </row>
    <row r="267" spans="1:4" ht="20.100000000000001" customHeight="1">
      <c r="A267" s="228" t="s">
        <v>749</v>
      </c>
      <c r="B267" s="234"/>
      <c r="C267" s="234">
        <v>0</v>
      </c>
      <c r="D267" s="229"/>
    </row>
    <row r="268" spans="1:4" ht="20.100000000000001" customHeight="1">
      <c r="A268" s="228" t="s">
        <v>750</v>
      </c>
      <c r="B268" s="234"/>
      <c r="C268" s="234">
        <v>0</v>
      </c>
      <c r="D268" s="229"/>
    </row>
    <row r="269" spans="1:4" ht="20.100000000000001" customHeight="1">
      <c r="A269" s="228" t="s">
        <v>751</v>
      </c>
      <c r="B269" s="234"/>
      <c r="C269" s="234">
        <v>500</v>
      </c>
      <c r="D269" s="229"/>
    </row>
    <row r="270" spans="1:4" ht="20.100000000000001" customHeight="1">
      <c r="A270" s="228" t="s">
        <v>636</v>
      </c>
      <c r="B270" s="234"/>
      <c r="C270" s="234">
        <v>0</v>
      </c>
      <c r="D270" s="229"/>
    </row>
    <row r="271" spans="1:4" ht="20.100000000000001" customHeight="1">
      <c r="A271" s="228" t="s">
        <v>752</v>
      </c>
      <c r="B271" s="234"/>
      <c r="C271" s="234">
        <v>0</v>
      </c>
      <c r="D271" s="229"/>
    </row>
    <row r="272" spans="1:4" ht="20.100000000000001" customHeight="1">
      <c r="A272" s="233" t="s">
        <v>392</v>
      </c>
      <c r="B272" s="256">
        <v>1369</v>
      </c>
      <c r="C272" s="234">
        <v>1369</v>
      </c>
      <c r="D272" s="230">
        <f>C272/B272*100</f>
        <v>100</v>
      </c>
    </row>
    <row r="273" spans="1:4" ht="20.100000000000001" customHeight="1">
      <c r="A273" s="228" t="s">
        <v>627</v>
      </c>
      <c r="B273" s="234"/>
      <c r="C273" s="234">
        <v>1206</v>
      </c>
      <c r="D273" s="230"/>
    </row>
    <row r="274" spans="1:4" ht="20.100000000000001" customHeight="1">
      <c r="A274" s="228" t="s">
        <v>628</v>
      </c>
      <c r="B274" s="234"/>
      <c r="C274" s="234">
        <v>0</v>
      </c>
      <c r="D274" s="230"/>
    </row>
    <row r="275" spans="1:4" ht="20.100000000000001" customHeight="1">
      <c r="A275" s="228" t="s">
        <v>629</v>
      </c>
      <c r="B275" s="234"/>
      <c r="C275" s="234">
        <v>0</v>
      </c>
      <c r="D275" s="230"/>
    </row>
    <row r="276" spans="1:4" ht="20.100000000000001" customHeight="1">
      <c r="A276" s="228" t="s">
        <v>753</v>
      </c>
      <c r="B276" s="234"/>
      <c r="C276" s="234">
        <v>40</v>
      </c>
      <c r="D276" s="230"/>
    </row>
    <row r="277" spans="1:4" ht="20.100000000000001" customHeight="1">
      <c r="A277" s="228" t="s">
        <v>754</v>
      </c>
      <c r="B277" s="234"/>
      <c r="C277" s="234">
        <v>56</v>
      </c>
      <c r="D277" s="230"/>
    </row>
    <row r="278" spans="1:4" ht="20.100000000000001" customHeight="1">
      <c r="A278" s="228" t="s">
        <v>755</v>
      </c>
      <c r="B278" s="234"/>
      <c r="C278" s="234">
        <v>0</v>
      </c>
      <c r="D278" s="230"/>
    </row>
    <row r="279" spans="1:4" ht="20.100000000000001" customHeight="1">
      <c r="A279" s="228" t="s">
        <v>756</v>
      </c>
      <c r="B279" s="234"/>
      <c r="C279" s="234">
        <v>20</v>
      </c>
      <c r="D279" s="230"/>
    </row>
    <row r="280" spans="1:4" ht="20.100000000000001" customHeight="1">
      <c r="A280" s="228" t="s">
        <v>757</v>
      </c>
      <c r="B280" s="234"/>
      <c r="C280" s="234">
        <v>0</v>
      </c>
      <c r="D280" s="230"/>
    </row>
    <row r="281" spans="1:4" ht="20.100000000000001" customHeight="1">
      <c r="A281" s="228" t="s">
        <v>758</v>
      </c>
      <c r="B281" s="234"/>
      <c r="C281" s="234">
        <v>0</v>
      </c>
      <c r="D281" s="230"/>
    </row>
    <row r="282" spans="1:4" ht="20.100000000000001" customHeight="1">
      <c r="A282" s="228" t="s">
        <v>759</v>
      </c>
      <c r="B282" s="234"/>
      <c r="C282" s="234">
        <v>0</v>
      </c>
      <c r="D282" s="230"/>
    </row>
    <row r="283" spans="1:4" ht="20.100000000000001" customHeight="1">
      <c r="A283" s="228" t="s">
        <v>760</v>
      </c>
      <c r="B283" s="234"/>
      <c r="C283" s="234">
        <v>0</v>
      </c>
      <c r="D283" s="230"/>
    </row>
    <row r="284" spans="1:4" ht="20.100000000000001" customHeight="1">
      <c r="A284" s="228" t="s">
        <v>636</v>
      </c>
      <c r="B284" s="234"/>
      <c r="C284" s="234">
        <v>47</v>
      </c>
      <c r="D284" s="230"/>
    </row>
    <row r="285" spans="1:4" ht="20.100000000000001" customHeight="1">
      <c r="A285" s="228" t="s">
        <v>761</v>
      </c>
      <c r="B285" s="234"/>
      <c r="C285" s="234">
        <v>0</v>
      </c>
      <c r="D285" s="230"/>
    </row>
    <row r="286" spans="1:4" ht="20.100000000000001" customHeight="1">
      <c r="A286" s="233" t="s">
        <v>393</v>
      </c>
      <c r="B286" s="234"/>
      <c r="C286" s="234"/>
      <c r="D286" s="231"/>
    </row>
    <row r="287" spans="1:4" ht="20.100000000000001" customHeight="1">
      <c r="A287" s="233" t="s">
        <v>394</v>
      </c>
      <c r="B287" s="234"/>
      <c r="C287" s="234">
        <v>0</v>
      </c>
      <c r="D287" s="232"/>
    </row>
    <row r="288" spans="1:4" ht="20.100000000000001" customHeight="1">
      <c r="A288" s="233" t="s">
        <v>395</v>
      </c>
      <c r="B288" s="256">
        <v>1</v>
      </c>
      <c r="C288" s="234">
        <v>1</v>
      </c>
      <c r="D288" s="229">
        <f>C288/B288*100</f>
        <v>100</v>
      </c>
    </row>
    <row r="289" spans="1:4" ht="20.100000000000001" customHeight="1">
      <c r="A289" s="228" t="s">
        <v>627</v>
      </c>
      <c r="B289" s="234"/>
      <c r="C289" s="234">
        <v>0</v>
      </c>
      <c r="D289" s="229"/>
    </row>
    <row r="290" spans="1:4" ht="20.100000000000001" customHeight="1">
      <c r="A290" s="228" t="s">
        <v>628</v>
      </c>
      <c r="B290" s="234"/>
      <c r="C290" s="234">
        <v>0</v>
      </c>
      <c r="D290" s="229"/>
    </row>
    <row r="291" spans="1:4" ht="20.100000000000001" customHeight="1">
      <c r="A291" s="228" t="s">
        <v>629</v>
      </c>
      <c r="B291" s="234"/>
      <c r="C291" s="234"/>
      <c r="D291" s="229"/>
    </row>
    <row r="292" spans="1:4" ht="20.100000000000001" customHeight="1">
      <c r="A292" s="228" t="s">
        <v>762</v>
      </c>
      <c r="B292" s="234"/>
      <c r="C292" s="234">
        <v>0</v>
      </c>
      <c r="D292" s="229"/>
    </row>
    <row r="293" spans="1:4" ht="20.100000000000001" customHeight="1">
      <c r="A293" s="228" t="s">
        <v>763</v>
      </c>
      <c r="B293" s="234"/>
      <c r="C293" s="234">
        <v>0</v>
      </c>
      <c r="D293" s="229"/>
    </row>
    <row r="294" spans="1:4" ht="20.100000000000001" customHeight="1">
      <c r="A294" s="228" t="s">
        <v>636</v>
      </c>
      <c r="B294" s="234"/>
      <c r="C294" s="234">
        <v>0</v>
      </c>
      <c r="D294" s="229"/>
    </row>
    <row r="295" spans="1:4" ht="20.100000000000001" customHeight="1">
      <c r="A295" s="228" t="s">
        <v>764</v>
      </c>
      <c r="B295" s="234"/>
      <c r="C295" s="234">
        <v>1</v>
      </c>
      <c r="D295" s="229"/>
    </row>
    <row r="296" spans="1:4" ht="20.100000000000001" customHeight="1">
      <c r="A296" s="233" t="s">
        <v>396</v>
      </c>
      <c r="B296" s="234"/>
      <c r="C296" s="234">
        <v>0</v>
      </c>
      <c r="D296" s="230"/>
    </row>
    <row r="297" spans="1:4" ht="20.100000000000001" customHeight="1">
      <c r="A297" s="233" t="s">
        <v>397</v>
      </c>
      <c r="B297" s="234"/>
      <c r="C297" s="234">
        <v>0</v>
      </c>
      <c r="D297" s="231"/>
    </row>
    <row r="298" spans="1:4" ht="20.100000000000001" customHeight="1">
      <c r="A298" s="233" t="s">
        <v>398</v>
      </c>
      <c r="B298" s="234"/>
      <c r="C298" s="236"/>
      <c r="D298" s="232"/>
    </row>
    <row r="299" spans="1:4" ht="20.100000000000001" customHeight="1">
      <c r="A299" s="228" t="s">
        <v>765</v>
      </c>
      <c r="B299" s="234"/>
      <c r="C299" s="234"/>
      <c r="D299" s="237">
        <v>0</v>
      </c>
    </row>
    <row r="300" spans="1:4" ht="20.100000000000001" customHeight="1">
      <c r="A300" s="228" t="s">
        <v>766</v>
      </c>
      <c r="B300" s="234"/>
      <c r="C300" s="234"/>
      <c r="D300" s="232"/>
    </row>
    <row r="301" spans="1:4" ht="20.100000000000001" customHeight="1">
      <c r="A301" s="233" t="s">
        <v>141</v>
      </c>
      <c r="B301" s="256">
        <v>100582</v>
      </c>
      <c r="C301" s="234">
        <v>98840</v>
      </c>
      <c r="D301" s="229">
        <f>C301/B301*100</f>
        <v>98.268079775705402</v>
      </c>
    </row>
    <row r="302" spans="1:4" ht="20.100000000000001" customHeight="1">
      <c r="A302" s="233" t="s">
        <v>399</v>
      </c>
      <c r="B302" s="256">
        <v>920</v>
      </c>
      <c r="C302" s="234">
        <v>920</v>
      </c>
      <c r="D302" s="230">
        <f>C302/B302*100</f>
        <v>100</v>
      </c>
    </row>
    <row r="303" spans="1:4" ht="20.100000000000001" customHeight="1">
      <c r="A303" s="228" t="s">
        <v>627</v>
      </c>
      <c r="B303" s="234"/>
      <c r="C303" s="234">
        <v>920</v>
      </c>
      <c r="D303" s="230"/>
    </row>
    <row r="304" spans="1:4" ht="20.100000000000001" customHeight="1">
      <c r="A304" s="228" t="s">
        <v>628</v>
      </c>
      <c r="B304" s="234"/>
      <c r="C304" s="234">
        <v>0</v>
      </c>
      <c r="D304" s="230"/>
    </row>
    <row r="305" spans="1:4" ht="20.100000000000001" customHeight="1">
      <c r="A305" s="228" t="s">
        <v>629</v>
      </c>
      <c r="B305" s="234"/>
      <c r="C305" s="234">
        <v>0</v>
      </c>
      <c r="D305" s="230"/>
    </row>
    <row r="306" spans="1:4" ht="20.100000000000001" customHeight="1">
      <c r="A306" s="228" t="s">
        <v>767</v>
      </c>
      <c r="B306" s="234"/>
      <c r="C306" s="234">
        <v>0</v>
      </c>
      <c r="D306" s="230"/>
    </row>
    <row r="307" spans="1:4" ht="20.100000000000001" customHeight="1">
      <c r="A307" s="233" t="s">
        <v>400</v>
      </c>
      <c r="B307" s="256">
        <v>84307</v>
      </c>
      <c r="C307" s="234">
        <v>84307</v>
      </c>
      <c r="D307" s="231">
        <f>C307/B307*100</f>
        <v>100</v>
      </c>
    </row>
    <row r="308" spans="1:4" ht="20.100000000000001" customHeight="1">
      <c r="A308" s="228" t="s">
        <v>768</v>
      </c>
      <c r="B308" s="234"/>
      <c r="C308" s="234">
        <v>9089</v>
      </c>
      <c r="D308" s="231"/>
    </row>
    <row r="309" spans="1:4" ht="20.100000000000001" customHeight="1">
      <c r="A309" s="228" t="s">
        <v>769</v>
      </c>
      <c r="B309" s="234"/>
      <c r="C309" s="234">
        <v>35055</v>
      </c>
      <c r="D309" s="231"/>
    </row>
    <row r="310" spans="1:4" ht="20.100000000000001" customHeight="1">
      <c r="A310" s="228" t="s">
        <v>770</v>
      </c>
      <c r="B310" s="234"/>
      <c r="C310" s="234">
        <v>26203</v>
      </c>
      <c r="D310" s="231"/>
    </row>
    <row r="311" spans="1:4" ht="20.100000000000001" customHeight="1">
      <c r="A311" s="228" t="s">
        <v>771</v>
      </c>
      <c r="B311" s="234"/>
      <c r="C311" s="234">
        <v>11591</v>
      </c>
      <c r="D311" s="231"/>
    </row>
    <row r="312" spans="1:4" ht="20.100000000000001" customHeight="1">
      <c r="A312" s="228" t="s">
        <v>772</v>
      </c>
      <c r="B312" s="234"/>
      <c r="C312" s="234">
        <v>0</v>
      </c>
      <c r="D312" s="231"/>
    </row>
    <row r="313" spans="1:4" ht="20.100000000000001" customHeight="1">
      <c r="A313" s="228" t="s">
        <v>773</v>
      </c>
      <c r="B313" s="234"/>
      <c r="C313" s="234">
        <v>0</v>
      </c>
      <c r="D313" s="231"/>
    </row>
    <row r="314" spans="1:4" ht="20.100000000000001" customHeight="1">
      <c r="A314" s="228" t="s">
        <v>774</v>
      </c>
      <c r="B314" s="234"/>
      <c r="C314" s="234">
        <v>0</v>
      </c>
      <c r="D314" s="231"/>
    </row>
    <row r="315" spans="1:4" ht="20.100000000000001" customHeight="1">
      <c r="A315" s="228" t="s">
        <v>775</v>
      </c>
      <c r="B315" s="234"/>
      <c r="C315" s="234">
        <v>2369</v>
      </c>
      <c r="D315" s="231"/>
    </row>
    <row r="316" spans="1:4" ht="20.100000000000001" customHeight="1">
      <c r="A316" s="233" t="s">
        <v>401</v>
      </c>
      <c r="B316" s="256">
        <v>7369</v>
      </c>
      <c r="C316" s="234">
        <v>7369</v>
      </c>
      <c r="D316" s="232">
        <f>C316/B316*100</f>
        <v>100</v>
      </c>
    </row>
    <row r="317" spans="1:4" ht="20.100000000000001" customHeight="1">
      <c r="A317" s="228" t="s">
        <v>776</v>
      </c>
      <c r="B317" s="234"/>
      <c r="C317" s="234">
        <v>0</v>
      </c>
      <c r="D317" s="232"/>
    </row>
    <row r="318" spans="1:4" ht="20.100000000000001" customHeight="1">
      <c r="A318" s="228" t="s">
        <v>777</v>
      </c>
      <c r="B318" s="234"/>
      <c r="C318" s="234">
        <v>7271</v>
      </c>
      <c r="D318" s="232"/>
    </row>
    <row r="319" spans="1:4" ht="20.100000000000001" customHeight="1">
      <c r="A319" s="228" t="s">
        <v>778</v>
      </c>
      <c r="B319" s="234"/>
      <c r="C319" s="234">
        <v>0</v>
      </c>
      <c r="D319" s="232"/>
    </row>
    <row r="320" spans="1:4" ht="20.100000000000001" customHeight="1">
      <c r="A320" s="228" t="s">
        <v>779</v>
      </c>
      <c r="B320" s="234"/>
      <c r="C320" s="234">
        <v>0</v>
      </c>
      <c r="D320" s="232"/>
    </row>
    <row r="321" spans="1:4" ht="20.100000000000001" customHeight="1">
      <c r="A321" s="228" t="s">
        <v>780</v>
      </c>
      <c r="B321" s="234"/>
      <c r="C321" s="234">
        <v>98</v>
      </c>
      <c r="D321" s="232"/>
    </row>
    <row r="322" spans="1:4" ht="20.100000000000001" customHeight="1">
      <c r="A322" s="228" t="s">
        <v>781</v>
      </c>
      <c r="B322" s="234"/>
      <c r="C322" s="234">
        <v>0</v>
      </c>
      <c r="D322" s="232"/>
    </row>
    <row r="323" spans="1:4" ht="20.100000000000001" customHeight="1">
      <c r="A323" s="233" t="s">
        <v>402</v>
      </c>
      <c r="B323" s="256">
        <v>1597</v>
      </c>
      <c r="C323" s="234">
        <v>1597</v>
      </c>
      <c r="D323" s="229">
        <f>C323/B323*100</f>
        <v>100</v>
      </c>
    </row>
    <row r="324" spans="1:4" ht="20.100000000000001" customHeight="1">
      <c r="A324" s="228" t="s">
        <v>782</v>
      </c>
      <c r="B324" s="234"/>
      <c r="C324" s="234">
        <v>0</v>
      </c>
      <c r="D324" s="229"/>
    </row>
    <row r="325" spans="1:4" ht="20.100000000000001" customHeight="1">
      <c r="A325" s="228" t="s">
        <v>783</v>
      </c>
      <c r="B325" s="234"/>
      <c r="C325" s="234">
        <v>0</v>
      </c>
      <c r="D325" s="229"/>
    </row>
    <row r="326" spans="1:4" ht="20.100000000000001" customHeight="1">
      <c r="A326" s="228" t="s">
        <v>784</v>
      </c>
      <c r="B326" s="234"/>
      <c r="C326" s="234">
        <v>1597</v>
      </c>
      <c r="D326" s="229"/>
    </row>
    <row r="327" spans="1:4" ht="20.100000000000001" customHeight="1">
      <c r="A327" s="228" t="s">
        <v>785</v>
      </c>
      <c r="B327" s="234"/>
      <c r="C327" s="234">
        <v>0</v>
      </c>
      <c r="D327" s="229"/>
    </row>
    <row r="328" spans="1:4" ht="20.100000000000001" customHeight="1">
      <c r="A328" s="228" t="s">
        <v>786</v>
      </c>
      <c r="B328" s="234"/>
      <c r="C328" s="234">
        <v>0</v>
      </c>
      <c r="D328" s="229"/>
    </row>
    <row r="329" spans="1:4" ht="20.100000000000001" customHeight="1">
      <c r="A329" s="233" t="s">
        <v>403</v>
      </c>
      <c r="B329" s="234"/>
      <c r="C329" s="234">
        <v>0</v>
      </c>
      <c r="D329" s="230"/>
    </row>
    <row r="330" spans="1:4" ht="20.100000000000001" customHeight="1">
      <c r="A330" s="233" t="s">
        <v>404</v>
      </c>
      <c r="B330" s="234"/>
      <c r="C330" s="234">
        <v>0</v>
      </c>
      <c r="D330" s="231"/>
    </row>
    <row r="331" spans="1:4" ht="20.100000000000001" customHeight="1">
      <c r="A331" s="233" t="s">
        <v>405</v>
      </c>
      <c r="B331" s="256">
        <v>850</v>
      </c>
      <c r="C331" s="234">
        <v>850</v>
      </c>
      <c r="D331" s="232"/>
    </row>
    <row r="332" spans="1:4" ht="20.100000000000001" customHeight="1">
      <c r="A332" s="228" t="s">
        <v>787</v>
      </c>
      <c r="B332" s="234"/>
      <c r="C332" s="234">
        <v>850</v>
      </c>
      <c r="D332" s="232"/>
    </row>
    <row r="333" spans="1:4" ht="20.100000000000001" customHeight="1">
      <c r="A333" s="228" t="s">
        <v>788</v>
      </c>
      <c r="B333" s="234"/>
      <c r="C333" s="234">
        <v>0</v>
      </c>
      <c r="D333" s="232"/>
    </row>
    <row r="334" spans="1:4" ht="20.100000000000001" customHeight="1">
      <c r="A334" s="228" t="s">
        <v>789</v>
      </c>
      <c r="B334" s="234"/>
      <c r="C334" s="234">
        <v>0</v>
      </c>
      <c r="D334" s="232"/>
    </row>
    <row r="335" spans="1:4" ht="20.100000000000001" customHeight="1">
      <c r="A335" s="233" t="s">
        <v>406</v>
      </c>
      <c r="B335" s="256">
        <v>1911</v>
      </c>
      <c r="C335" s="234">
        <v>1911</v>
      </c>
      <c r="D335" s="229"/>
    </row>
    <row r="336" spans="1:4" ht="20.100000000000001" customHeight="1">
      <c r="A336" s="228" t="s">
        <v>790</v>
      </c>
      <c r="B336" s="234"/>
      <c r="C336" s="234">
        <v>1473</v>
      </c>
      <c r="D336" s="229"/>
    </row>
    <row r="337" spans="1:4" ht="20.100000000000001" customHeight="1">
      <c r="A337" s="228" t="s">
        <v>791</v>
      </c>
      <c r="B337" s="234"/>
      <c r="C337" s="234">
        <v>438</v>
      </c>
      <c r="D337" s="229"/>
    </row>
    <row r="338" spans="1:4" ht="20.100000000000001" customHeight="1">
      <c r="A338" s="228" t="s">
        <v>792</v>
      </c>
      <c r="B338" s="234"/>
      <c r="C338" s="234">
        <v>0</v>
      </c>
      <c r="D338" s="229"/>
    </row>
    <row r="339" spans="1:4" ht="20.100000000000001" customHeight="1">
      <c r="A339" s="228" t="s">
        <v>793</v>
      </c>
      <c r="B339" s="234"/>
      <c r="C339" s="234">
        <v>0</v>
      </c>
      <c r="D339" s="229"/>
    </row>
    <row r="340" spans="1:4" ht="20.100000000000001" customHeight="1">
      <c r="A340" s="228" t="s">
        <v>794</v>
      </c>
      <c r="B340" s="234"/>
      <c r="C340" s="234">
        <v>0</v>
      </c>
      <c r="D340" s="229"/>
    </row>
    <row r="341" spans="1:4" ht="20.100000000000001" customHeight="1">
      <c r="A341" s="233" t="s">
        <v>407</v>
      </c>
      <c r="B341" s="256">
        <v>2442</v>
      </c>
      <c r="C341" s="234">
        <v>700</v>
      </c>
      <c r="D341" s="230">
        <f>C335/B341*100</f>
        <v>78.255528255528247</v>
      </c>
    </row>
    <row r="342" spans="1:4" ht="20.100000000000001" customHeight="1">
      <c r="A342" s="228" t="s">
        <v>795</v>
      </c>
      <c r="B342" s="234"/>
      <c r="C342" s="245"/>
      <c r="D342" s="230"/>
    </row>
    <row r="343" spans="1:4" ht="20.100000000000001" customHeight="1">
      <c r="A343" s="228" t="s">
        <v>796</v>
      </c>
      <c r="B343" s="234"/>
      <c r="C343" s="245"/>
      <c r="D343" s="230"/>
    </row>
    <row r="344" spans="1:4" ht="20.100000000000001" customHeight="1">
      <c r="A344" s="228" t="s">
        <v>797</v>
      </c>
      <c r="B344" s="234"/>
      <c r="C344" s="245"/>
      <c r="D344" s="230"/>
    </row>
    <row r="345" spans="1:4" ht="20.100000000000001" customHeight="1">
      <c r="A345" s="228" t="s">
        <v>798</v>
      </c>
      <c r="B345" s="234"/>
      <c r="C345" s="245"/>
      <c r="D345" s="230"/>
    </row>
    <row r="346" spans="1:4" ht="20.100000000000001" customHeight="1">
      <c r="A346" s="228" t="s">
        <v>799</v>
      </c>
      <c r="B346" s="234"/>
      <c r="C346" s="245">
        <v>700</v>
      </c>
      <c r="D346" s="230"/>
    </row>
    <row r="347" spans="1:4" ht="20.100000000000001" customHeight="1">
      <c r="A347" s="228" t="s">
        <v>800</v>
      </c>
      <c r="B347" s="234"/>
      <c r="C347" s="245"/>
      <c r="D347" s="230"/>
    </row>
    <row r="348" spans="1:4" ht="20.100000000000001" customHeight="1">
      <c r="A348" s="233" t="s">
        <v>408</v>
      </c>
      <c r="B348" s="256">
        <v>1186</v>
      </c>
      <c r="C348" s="234">
        <v>1186</v>
      </c>
      <c r="D348" s="231">
        <f t="shared" ref="D348:D351" si="1">C348/B348*100</f>
        <v>100</v>
      </c>
    </row>
    <row r="349" spans="1:4" ht="20.100000000000001" customHeight="1">
      <c r="A349" s="228" t="s">
        <v>801</v>
      </c>
      <c r="B349" s="234"/>
      <c r="C349" s="234">
        <v>1186</v>
      </c>
      <c r="D349" s="231"/>
    </row>
    <row r="350" spans="1:4" ht="20.100000000000001" customHeight="1">
      <c r="A350" s="233" t="s">
        <v>142</v>
      </c>
      <c r="B350" s="256">
        <v>3500</v>
      </c>
      <c r="C350" s="256">
        <v>3209</v>
      </c>
      <c r="D350" s="232">
        <f t="shared" si="1"/>
        <v>91.685714285714283</v>
      </c>
    </row>
    <row r="351" spans="1:4" ht="20.100000000000001" customHeight="1">
      <c r="A351" s="233" t="s">
        <v>409</v>
      </c>
      <c r="B351" s="256">
        <v>392</v>
      </c>
      <c r="C351" s="256">
        <v>392</v>
      </c>
      <c r="D351" s="229">
        <f t="shared" si="1"/>
        <v>100</v>
      </c>
    </row>
    <row r="352" spans="1:4" ht="20.100000000000001" customHeight="1">
      <c r="A352" s="228" t="s">
        <v>627</v>
      </c>
      <c r="B352" s="234"/>
      <c r="C352" s="256">
        <v>392</v>
      </c>
      <c r="D352" s="229"/>
    </row>
    <row r="353" spans="1:4" ht="20.100000000000001" customHeight="1">
      <c r="A353" s="228" t="s">
        <v>628</v>
      </c>
      <c r="B353" s="234"/>
      <c r="C353" s="234">
        <v>0</v>
      </c>
      <c r="D353" s="229"/>
    </row>
    <row r="354" spans="1:4" ht="20.100000000000001" customHeight="1">
      <c r="A354" s="228" t="s">
        <v>629</v>
      </c>
      <c r="B354" s="234"/>
      <c r="C354" s="309"/>
      <c r="D354" s="229"/>
    </row>
    <row r="355" spans="1:4" ht="20.100000000000001" customHeight="1">
      <c r="A355" s="228" t="s">
        <v>802</v>
      </c>
      <c r="B355" s="234"/>
      <c r="C355" s="309"/>
      <c r="D355" s="229"/>
    </row>
    <row r="356" spans="1:4" ht="20.100000000000001" customHeight="1">
      <c r="A356" s="233" t="s">
        <v>410</v>
      </c>
      <c r="B356" s="256">
        <v>15</v>
      </c>
      <c r="C356" s="234">
        <v>15</v>
      </c>
      <c r="D356" s="230"/>
    </row>
    <row r="357" spans="1:4" ht="20.100000000000001" customHeight="1">
      <c r="A357" s="246" t="s">
        <v>803</v>
      </c>
      <c r="B357" s="234"/>
      <c r="C357" s="234"/>
      <c r="D357" s="230"/>
    </row>
    <row r="358" spans="1:4" ht="20.100000000000001" customHeight="1">
      <c r="A358" s="246" t="s">
        <v>1083</v>
      </c>
      <c r="B358" s="234"/>
      <c r="C358" s="234"/>
      <c r="D358" s="230"/>
    </row>
    <row r="359" spans="1:4" ht="20.100000000000001" customHeight="1">
      <c r="A359" s="246" t="s">
        <v>1084</v>
      </c>
      <c r="B359" s="234"/>
      <c r="C359" s="234"/>
      <c r="D359" s="230"/>
    </row>
    <row r="360" spans="1:4" ht="20.100000000000001" customHeight="1">
      <c r="A360" s="246" t="s">
        <v>1085</v>
      </c>
      <c r="B360" s="234"/>
      <c r="C360" s="234"/>
      <c r="D360" s="230"/>
    </row>
    <row r="361" spans="1:4" ht="20.100000000000001" customHeight="1">
      <c r="A361" s="246" t="s">
        <v>1086</v>
      </c>
      <c r="B361" s="234"/>
      <c r="C361" s="234"/>
      <c r="D361" s="230"/>
    </row>
    <row r="362" spans="1:4" ht="20.100000000000001" customHeight="1">
      <c r="A362" s="246" t="s">
        <v>1087</v>
      </c>
      <c r="B362" s="234"/>
      <c r="C362" s="234">
        <v>15</v>
      </c>
      <c r="D362" s="230"/>
    </row>
    <row r="363" spans="1:4" ht="20.100000000000001" customHeight="1">
      <c r="A363" s="246" t="s">
        <v>1088</v>
      </c>
      <c r="B363" s="234"/>
      <c r="C363" s="234"/>
      <c r="D363" s="230"/>
    </row>
    <row r="364" spans="1:4" ht="20.100000000000001" customHeight="1">
      <c r="A364" s="246" t="s">
        <v>1089</v>
      </c>
      <c r="B364" s="234"/>
      <c r="C364" s="234"/>
      <c r="D364" s="230"/>
    </row>
    <row r="365" spans="1:4" ht="20.100000000000001" customHeight="1">
      <c r="A365" s="233" t="s">
        <v>411</v>
      </c>
      <c r="B365" s="256">
        <v>120</v>
      </c>
      <c r="C365" s="234">
        <v>120</v>
      </c>
      <c r="D365" s="231">
        <f>C365/B365*100</f>
        <v>100</v>
      </c>
    </row>
    <row r="366" spans="1:4" ht="20.100000000000001" customHeight="1">
      <c r="A366" s="228" t="s">
        <v>803</v>
      </c>
      <c r="B366" s="234"/>
      <c r="C366" s="234">
        <v>0</v>
      </c>
      <c r="D366" s="231"/>
    </row>
    <row r="367" spans="1:4" ht="20.100000000000001" customHeight="1">
      <c r="A367" s="228" t="s">
        <v>804</v>
      </c>
      <c r="B367" s="234"/>
      <c r="C367" s="234">
        <v>0</v>
      </c>
      <c r="D367" s="231"/>
    </row>
    <row r="368" spans="1:4" ht="20.100000000000001" customHeight="1">
      <c r="A368" s="228" t="s">
        <v>805</v>
      </c>
      <c r="B368" s="234"/>
      <c r="C368" s="234">
        <v>120</v>
      </c>
      <c r="D368" s="231"/>
    </row>
    <row r="369" spans="1:4" ht="20.100000000000001" customHeight="1">
      <c r="A369" s="228" t="s">
        <v>806</v>
      </c>
      <c r="B369" s="234"/>
      <c r="C369" s="234">
        <v>0</v>
      </c>
      <c r="D369" s="231"/>
    </row>
    <row r="370" spans="1:4" ht="20.100000000000001" customHeight="1">
      <c r="A370" s="228" t="s">
        <v>807</v>
      </c>
      <c r="B370" s="234"/>
      <c r="C370" s="234">
        <v>0</v>
      </c>
      <c r="D370" s="231"/>
    </row>
    <row r="371" spans="1:4" ht="20.100000000000001" customHeight="1">
      <c r="A371" s="233" t="s">
        <v>412</v>
      </c>
      <c r="B371" s="256">
        <v>2293</v>
      </c>
      <c r="C371" s="234">
        <v>2002</v>
      </c>
      <c r="D371" s="232">
        <f>C371/B371*100</f>
        <v>87.309201918883559</v>
      </c>
    </row>
    <row r="372" spans="1:4" ht="20.100000000000001" customHeight="1">
      <c r="A372" s="228" t="s">
        <v>803</v>
      </c>
      <c r="B372" s="234"/>
      <c r="C372" s="234">
        <v>0</v>
      </c>
      <c r="D372" s="232"/>
    </row>
    <row r="373" spans="1:4" ht="20.100000000000001" customHeight="1">
      <c r="A373" s="228" t="s">
        <v>808</v>
      </c>
      <c r="B373" s="234"/>
      <c r="C373" s="234">
        <v>911</v>
      </c>
      <c r="D373" s="232"/>
    </row>
    <row r="374" spans="1:4" ht="20.100000000000001" customHeight="1">
      <c r="A374" s="228" t="s">
        <v>809</v>
      </c>
      <c r="B374" s="234"/>
      <c r="C374" s="234">
        <v>0</v>
      </c>
      <c r="D374" s="232"/>
    </row>
    <row r="375" spans="1:4" ht="20.100000000000001" customHeight="1">
      <c r="A375" s="228" t="s">
        <v>810</v>
      </c>
      <c r="B375" s="234"/>
      <c r="C375" s="234">
        <v>1091</v>
      </c>
      <c r="D375" s="232"/>
    </row>
    <row r="376" spans="1:4" ht="20.100000000000001" customHeight="1">
      <c r="A376" s="228" t="s">
        <v>811</v>
      </c>
      <c r="B376" s="234"/>
      <c r="C376" s="234">
        <v>0</v>
      </c>
      <c r="D376" s="232"/>
    </row>
    <row r="377" spans="1:4" ht="20.100000000000001" customHeight="1">
      <c r="A377" s="233" t="s">
        <v>413</v>
      </c>
      <c r="B377" s="256">
        <v>500</v>
      </c>
      <c r="C377" s="234">
        <v>500</v>
      </c>
      <c r="D377" s="229">
        <f>C377/B377*100</f>
        <v>100</v>
      </c>
    </row>
    <row r="378" spans="1:4" ht="20.100000000000001" customHeight="1">
      <c r="A378" s="228" t="s">
        <v>803</v>
      </c>
      <c r="B378" s="234"/>
      <c r="C378" s="234">
        <v>0</v>
      </c>
      <c r="D378" s="229"/>
    </row>
    <row r="379" spans="1:4" ht="20.100000000000001" customHeight="1">
      <c r="A379" s="228" t="s">
        <v>812</v>
      </c>
      <c r="B379" s="234"/>
      <c r="C379" s="234">
        <v>500</v>
      </c>
      <c r="D379" s="229"/>
    </row>
    <row r="380" spans="1:4" ht="20.100000000000001" customHeight="1">
      <c r="A380" s="228" t="s">
        <v>813</v>
      </c>
      <c r="B380" s="234"/>
      <c r="C380" s="234">
        <v>0</v>
      </c>
      <c r="D380" s="229"/>
    </row>
    <row r="381" spans="1:4" ht="20.100000000000001" customHeight="1">
      <c r="A381" s="228" t="s">
        <v>814</v>
      </c>
      <c r="B381" s="234"/>
      <c r="C381" s="234">
        <v>0</v>
      </c>
      <c r="D381" s="229"/>
    </row>
    <row r="382" spans="1:4" ht="20.100000000000001" customHeight="1">
      <c r="A382" s="233" t="s">
        <v>414</v>
      </c>
      <c r="B382" s="234"/>
      <c r="C382" s="256"/>
      <c r="D382" s="230"/>
    </row>
    <row r="383" spans="1:4" ht="20.100000000000001" customHeight="1">
      <c r="A383" s="233" t="s">
        <v>415</v>
      </c>
      <c r="B383" s="256">
        <v>152</v>
      </c>
      <c r="C383" s="256">
        <v>152</v>
      </c>
      <c r="D383" s="231">
        <f>C383/B383*100</f>
        <v>100</v>
      </c>
    </row>
    <row r="384" spans="1:4" ht="20.100000000000001" customHeight="1">
      <c r="A384" s="228" t="s">
        <v>803</v>
      </c>
      <c r="B384" s="234"/>
      <c r="C384" s="256">
        <v>142</v>
      </c>
      <c r="D384" s="231"/>
    </row>
    <row r="385" spans="1:4" ht="20.100000000000001" customHeight="1">
      <c r="A385" s="228" t="s">
        <v>815</v>
      </c>
      <c r="B385" s="234"/>
      <c r="C385" s="256">
        <v>10</v>
      </c>
      <c r="D385" s="231"/>
    </row>
    <row r="386" spans="1:4" ht="20.100000000000001" customHeight="1">
      <c r="A386" s="228" t="s">
        <v>816</v>
      </c>
      <c r="B386" s="234"/>
      <c r="C386" s="234">
        <v>0</v>
      </c>
      <c r="D386" s="231"/>
    </row>
    <row r="387" spans="1:4" ht="20.100000000000001" customHeight="1">
      <c r="A387" s="228" t="s">
        <v>817</v>
      </c>
      <c r="B387" s="234"/>
      <c r="C387" s="234"/>
      <c r="D387" s="231"/>
    </row>
    <row r="388" spans="1:4" ht="20.100000000000001" customHeight="1">
      <c r="A388" s="228" t="s">
        <v>818</v>
      </c>
      <c r="B388" s="234"/>
      <c r="C388" s="234"/>
      <c r="D388" s="231"/>
    </row>
    <row r="389" spans="1:4" ht="20.100000000000001" customHeight="1">
      <c r="A389" s="228" t="s">
        <v>819</v>
      </c>
      <c r="B389" s="234"/>
      <c r="C389" s="234"/>
      <c r="D389" s="231"/>
    </row>
    <row r="390" spans="1:4" ht="20.100000000000001" customHeight="1">
      <c r="A390" s="233" t="s">
        <v>416</v>
      </c>
      <c r="B390" s="256">
        <v>28</v>
      </c>
      <c r="C390" s="256">
        <v>28</v>
      </c>
      <c r="D390" s="232">
        <f>C390/B390*100</f>
        <v>100</v>
      </c>
    </row>
    <row r="391" spans="1:4" ht="20.100000000000001" customHeight="1">
      <c r="A391" s="228" t="s">
        <v>820</v>
      </c>
      <c r="B391" s="234"/>
      <c r="C391" s="256">
        <v>0</v>
      </c>
      <c r="D391" s="232"/>
    </row>
    <row r="392" spans="1:4" ht="20.100000000000001" customHeight="1">
      <c r="A392" s="228" t="s">
        <v>821</v>
      </c>
      <c r="B392" s="234"/>
      <c r="C392" s="256">
        <v>0</v>
      </c>
      <c r="D392" s="232"/>
    </row>
    <row r="393" spans="1:4" ht="20.100000000000001" customHeight="1">
      <c r="A393" s="228" t="s">
        <v>822</v>
      </c>
      <c r="B393" s="234"/>
      <c r="C393" s="256">
        <v>28</v>
      </c>
      <c r="D393" s="232"/>
    </row>
    <row r="394" spans="1:4" ht="20.100000000000001" customHeight="1">
      <c r="A394" s="233" t="s">
        <v>417</v>
      </c>
      <c r="B394" s="234"/>
      <c r="C394" s="234"/>
      <c r="D394" s="229"/>
    </row>
    <row r="395" spans="1:4" ht="20.100000000000001" customHeight="1">
      <c r="A395" s="233" t="s">
        <v>418</v>
      </c>
      <c r="B395" s="234"/>
      <c r="C395" s="234">
        <v>0</v>
      </c>
      <c r="D395" s="230"/>
    </row>
    <row r="396" spans="1:4" ht="20.100000000000001" customHeight="1">
      <c r="A396" s="233" t="s">
        <v>143</v>
      </c>
      <c r="B396" s="256">
        <v>4918</v>
      </c>
      <c r="C396" s="256">
        <v>4361</v>
      </c>
      <c r="D396" s="231">
        <f>C396/B396*100</f>
        <v>88.674257828385521</v>
      </c>
    </row>
    <row r="397" spans="1:4" ht="20.100000000000001" customHeight="1">
      <c r="A397" s="233" t="s">
        <v>419</v>
      </c>
      <c r="B397" s="256">
        <v>2266</v>
      </c>
      <c r="C397" s="256">
        <v>2266</v>
      </c>
      <c r="D397" s="232">
        <f>C397/B397*100</f>
        <v>100</v>
      </c>
    </row>
    <row r="398" spans="1:4" ht="20.100000000000001" customHeight="1">
      <c r="A398" s="228" t="s">
        <v>627</v>
      </c>
      <c r="B398" s="234"/>
      <c r="C398" s="256">
        <v>379</v>
      </c>
      <c r="D398" s="232"/>
    </row>
    <row r="399" spans="1:4" ht="20.100000000000001" customHeight="1">
      <c r="A399" s="228" t="s">
        <v>628</v>
      </c>
      <c r="B399" s="234"/>
      <c r="C399" s="256">
        <v>0</v>
      </c>
      <c r="D399" s="232"/>
    </row>
    <row r="400" spans="1:4" ht="20.100000000000001" customHeight="1">
      <c r="A400" s="228" t="s">
        <v>629</v>
      </c>
      <c r="B400" s="234"/>
      <c r="C400" s="256">
        <v>0</v>
      </c>
      <c r="D400" s="232"/>
    </row>
    <row r="401" spans="1:4" ht="20.100000000000001" customHeight="1">
      <c r="A401" s="228" t="s">
        <v>823</v>
      </c>
      <c r="B401" s="234"/>
      <c r="C401" s="256">
        <v>463</v>
      </c>
      <c r="D401" s="232"/>
    </row>
    <row r="402" spans="1:4" ht="20.100000000000001" customHeight="1">
      <c r="A402" s="228" t="s">
        <v>824</v>
      </c>
      <c r="B402" s="234"/>
      <c r="C402" s="256">
        <v>0</v>
      </c>
      <c r="D402" s="232"/>
    </row>
    <row r="403" spans="1:4" ht="20.100000000000001" customHeight="1">
      <c r="A403" s="228" t="s">
        <v>825</v>
      </c>
      <c r="B403" s="234"/>
      <c r="C403" s="256">
        <v>42</v>
      </c>
      <c r="D403" s="232"/>
    </row>
    <row r="404" spans="1:4" ht="20.100000000000001" customHeight="1">
      <c r="A404" s="228" t="s">
        <v>826</v>
      </c>
      <c r="B404" s="234"/>
      <c r="C404" s="256">
        <v>0</v>
      </c>
      <c r="D404" s="232"/>
    </row>
    <row r="405" spans="1:4" ht="20.100000000000001" customHeight="1">
      <c r="A405" s="228" t="s">
        <v>827</v>
      </c>
      <c r="B405" s="234"/>
      <c r="C405" s="256">
        <v>0</v>
      </c>
      <c r="D405" s="232"/>
    </row>
    <row r="406" spans="1:4" ht="20.100000000000001" customHeight="1">
      <c r="A406" s="228" t="s">
        <v>828</v>
      </c>
      <c r="B406" s="234"/>
      <c r="C406" s="256">
        <v>1360</v>
      </c>
      <c r="D406" s="232"/>
    </row>
    <row r="407" spans="1:4" ht="20.100000000000001" customHeight="1">
      <c r="A407" s="228" t="s">
        <v>829</v>
      </c>
      <c r="B407" s="234"/>
      <c r="C407" s="256">
        <v>0</v>
      </c>
      <c r="D407" s="232"/>
    </row>
    <row r="408" spans="1:4" ht="20.100000000000001" customHeight="1">
      <c r="A408" s="228" t="s">
        <v>830</v>
      </c>
      <c r="B408" s="234"/>
      <c r="C408" s="256">
        <v>0</v>
      </c>
      <c r="D408" s="232"/>
    </row>
    <row r="409" spans="1:4" ht="20.100000000000001" customHeight="1">
      <c r="A409" s="228" t="s">
        <v>831</v>
      </c>
      <c r="B409" s="234"/>
      <c r="C409" s="256">
        <v>3</v>
      </c>
      <c r="D409" s="232"/>
    </row>
    <row r="410" spans="1:4" ht="20.100000000000001" customHeight="1">
      <c r="A410" s="228" t="s">
        <v>832</v>
      </c>
      <c r="B410" s="234"/>
      <c r="C410" s="256">
        <v>19</v>
      </c>
      <c r="D410" s="232"/>
    </row>
    <row r="411" spans="1:4" ht="20.100000000000001" customHeight="1">
      <c r="A411" s="233" t="s">
        <v>420</v>
      </c>
      <c r="B411" s="256">
        <v>276</v>
      </c>
      <c r="C411" s="256">
        <v>276</v>
      </c>
      <c r="D411" s="229">
        <f>C411/B411*100</f>
        <v>100</v>
      </c>
    </row>
    <row r="412" spans="1:4" ht="20.100000000000001" customHeight="1">
      <c r="A412" s="228" t="s">
        <v>627</v>
      </c>
      <c r="B412" s="234"/>
      <c r="C412" s="256">
        <v>0</v>
      </c>
      <c r="D412" s="229"/>
    </row>
    <row r="413" spans="1:4" ht="20.100000000000001" customHeight="1">
      <c r="A413" s="228" t="s">
        <v>628</v>
      </c>
      <c r="B413" s="234"/>
      <c r="C413" s="256">
        <v>0</v>
      </c>
      <c r="D413" s="229"/>
    </row>
    <row r="414" spans="1:4" ht="20.100000000000001" customHeight="1">
      <c r="A414" s="228" t="s">
        <v>629</v>
      </c>
      <c r="B414" s="234"/>
      <c r="C414" s="256">
        <v>0</v>
      </c>
      <c r="D414" s="229"/>
    </row>
    <row r="415" spans="1:4" ht="20.100000000000001" customHeight="1">
      <c r="A415" s="228" t="s">
        <v>833</v>
      </c>
      <c r="B415" s="234"/>
      <c r="C415" s="256">
        <v>0</v>
      </c>
      <c r="D415" s="229"/>
    </row>
    <row r="416" spans="1:4" ht="20.100000000000001" customHeight="1">
      <c r="A416" s="228" t="s">
        <v>834</v>
      </c>
      <c r="B416" s="234"/>
      <c r="C416" s="256">
        <v>276</v>
      </c>
      <c r="D416" s="229"/>
    </row>
    <row r="417" spans="1:4" ht="20.100000000000001" customHeight="1">
      <c r="A417" s="228" t="s">
        <v>835</v>
      </c>
      <c r="B417" s="234"/>
      <c r="C417" s="256">
        <v>0</v>
      </c>
      <c r="D417" s="229"/>
    </row>
    <row r="418" spans="1:4" ht="20.100000000000001" customHeight="1">
      <c r="A418" s="228" t="s">
        <v>836</v>
      </c>
      <c r="B418" s="234"/>
      <c r="C418" s="256">
        <v>0</v>
      </c>
      <c r="D418" s="229"/>
    </row>
    <row r="419" spans="1:4" ht="21" customHeight="1">
      <c r="A419" s="233" t="s">
        <v>421</v>
      </c>
      <c r="B419" s="256">
        <v>1608</v>
      </c>
      <c r="C419" s="256">
        <v>1608</v>
      </c>
      <c r="D419" s="230">
        <f>C419/B419*100</f>
        <v>100</v>
      </c>
    </row>
    <row r="420" spans="1:4" ht="21" customHeight="1">
      <c r="A420" s="228" t="s">
        <v>627</v>
      </c>
      <c r="B420" s="234"/>
      <c r="C420" s="256">
        <v>128</v>
      </c>
      <c r="D420" s="230"/>
    </row>
    <row r="421" spans="1:4" ht="21" customHeight="1">
      <c r="A421" s="228" t="s">
        <v>628</v>
      </c>
      <c r="B421" s="234"/>
      <c r="C421" s="256">
        <v>0</v>
      </c>
      <c r="D421" s="230"/>
    </row>
    <row r="422" spans="1:4" ht="21" customHeight="1">
      <c r="A422" s="228" t="s">
        <v>629</v>
      </c>
      <c r="B422" s="234"/>
      <c r="C422" s="256">
        <v>0</v>
      </c>
      <c r="D422" s="230"/>
    </row>
    <row r="423" spans="1:4" ht="21" customHeight="1">
      <c r="A423" s="228" t="s">
        <v>837</v>
      </c>
      <c r="B423" s="234"/>
      <c r="C423" s="256">
        <v>0</v>
      </c>
      <c r="D423" s="230"/>
    </row>
    <row r="424" spans="1:4" ht="21" customHeight="1">
      <c r="A424" s="228" t="s">
        <v>838</v>
      </c>
      <c r="B424" s="234"/>
      <c r="C424" s="256">
        <v>260</v>
      </c>
      <c r="D424" s="230"/>
    </row>
    <row r="425" spans="1:4" ht="21" customHeight="1">
      <c r="A425" s="228" t="s">
        <v>839</v>
      </c>
      <c r="B425" s="234"/>
      <c r="C425" s="256">
        <v>0</v>
      </c>
      <c r="D425" s="230"/>
    </row>
    <row r="426" spans="1:4" ht="21" customHeight="1">
      <c r="A426" s="228" t="s">
        <v>840</v>
      </c>
      <c r="B426" s="234"/>
      <c r="C426" s="256">
        <v>1170</v>
      </c>
      <c r="D426" s="230"/>
    </row>
    <row r="427" spans="1:4" ht="21" customHeight="1">
      <c r="A427" s="228" t="s">
        <v>841</v>
      </c>
      <c r="B427" s="234"/>
      <c r="C427" s="256">
        <v>50</v>
      </c>
      <c r="D427" s="230"/>
    </row>
    <row r="428" spans="1:4" ht="20.100000000000001" customHeight="1">
      <c r="A428" s="228" t="s">
        <v>842</v>
      </c>
      <c r="B428" s="234"/>
      <c r="C428" s="256">
        <v>0</v>
      </c>
      <c r="D428" s="230"/>
    </row>
    <row r="429" spans="1:4" ht="20.100000000000001" customHeight="1">
      <c r="A429" s="228" t="s">
        <v>843</v>
      </c>
      <c r="B429" s="234"/>
      <c r="C429" s="256">
        <v>0</v>
      </c>
      <c r="D429" s="230"/>
    </row>
    <row r="430" spans="1:4" ht="20.100000000000001" customHeight="1">
      <c r="A430" s="233" t="s">
        <v>422</v>
      </c>
      <c r="B430" s="234"/>
      <c r="C430" s="234"/>
      <c r="D430" s="231"/>
    </row>
    <row r="431" spans="1:4" ht="20.100000000000001" customHeight="1">
      <c r="A431" s="228" t="s">
        <v>627</v>
      </c>
      <c r="B431" s="234"/>
      <c r="C431" s="234"/>
      <c r="D431" s="231"/>
    </row>
    <row r="432" spans="1:4" ht="20.100000000000001" customHeight="1">
      <c r="A432" s="228" t="s">
        <v>628</v>
      </c>
      <c r="B432" s="234"/>
      <c r="C432" s="234"/>
      <c r="D432" s="231"/>
    </row>
    <row r="433" spans="1:4" ht="20.100000000000001" customHeight="1">
      <c r="A433" s="228" t="s">
        <v>629</v>
      </c>
      <c r="B433" s="234"/>
      <c r="C433" s="234"/>
      <c r="D433" s="231"/>
    </row>
    <row r="434" spans="1:4" ht="20.100000000000001" customHeight="1">
      <c r="A434" s="228" t="s">
        <v>844</v>
      </c>
      <c r="B434" s="234"/>
      <c r="C434" s="234"/>
      <c r="D434" s="231"/>
    </row>
    <row r="435" spans="1:4" ht="20.100000000000001" customHeight="1">
      <c r="A435" s="228" t="s">
        <v>845</v>
      </c>
      <c r="B435" s="234"/>
      <c r="C435" s="234"/>
      <c r="D435" s="231"/>
    </row>
    <row r="436" spans="1:4" ht="20.100000000000001" customHeight="1">
      <c r="A436" s="228" t="s">
        <v>846</v>
      </c>
      <c r="B436" s="234"/>
      <c r="C436" s="234"/>
      <c r="D436" s="231"/>
    </row>
    <row r="437" spans="1:4" ht="20.100000000000001" customHeight="1">
      <c r="A437" s="228" t="s">
        <v>847</v>
      </c>
      <c r="B437" s="234"/>
      <c r="C437" s="234"/>
      <c r="D437" s="231"/>
    </row>
    <row r="438" spans="1:4" ht="20.100000000000001" customHeight="1">
      <c r="A438" s="228" t="s">
        <v>848</v>
      </c>
      <c r="B438" s="234"/>
      <c r="C438" s="234"/>
      <c r="D438" s="231"/>
    </row>
    <row r="439" spans="1:4" ht="20.100000000000001" customHeight="1">
      <c r="A439" s="228" t="s">
        <v>849</v>
      </c>
      <c r="B439" s="234"/>
      <c r="C439" s="234"/>
      <c r="D439" s="231"/>
    </row>
    <row r="440" spans="1:4" ht="20.100000000000001" customHeight="1">
      <c r="A440" s="228" t="s">
        <v>850</v>
      </c>
      <c r="B440" s="234"/>
      <c r="C440" s="234"/>
      <c r="D440" s="231"/>
    </row>
    <row r="441" spans="1:4" ht="20.100000000000001" customHeight="1">
      <c r="A441" s="233" t="s">
        <v>423</v>
      </c>
      <c r="B441" s="256">
        <v>768</v>
      </c>
      <c r="C441" s="256">
        <v>211</v>
      </c>
      <c r="D441" s="232">
        <f>C441/B441*100</f>
        <v>27.473958333333332</v>
      </c>
    </row>
    <row r="442" spans="1:4" ht="20.100000000000001" customHeight="1">
      <c r="A442" s="228" t="s">
        <v>851</v>
      </c>
      <c r="B442" s="234"/>
      <c r="C442" s="256">
        <v>0</v>
      </c>
      <c r="D442" s="232"/>
    </row>
    <row r="443" spans="1:4" ht="20.100000000000001" customHeight="1">
      <c r="A443" s="228" t="s">
        <v>852</v>
      </c>
      <c r="B443" s="234"/>
      <c r="C443" s="256">
        <v>100</v>
      </c>
      <c r="D443" s="232"/>
    </row>
    <row r="444" spans="1:4" ht="20.100000000000001" customHeight="1">
      <c r="A444" s="228" t="s">
        <v>853</v>
      </c>
      <c r="B444" s="234"/>
      <c r="C444" s="256">
        <v>111</v>
      </c>
      <c r="D444" s="232"/>
    </row>
    <row r="445" spans="1:4" ht="20.100000000000001" customHeight="1">
      <c r="A445" s="233" t="s">
        <v>144</v>
      </c>
      <c r="B445" s="256">
        <v>139500</v>
      </c>
      <c r="C445" s="256">
        <v>136536</v>
      </c>
      <c r="D445" s="229">
        <f>C445/B445*100</f>
        <v>97.875268817204301</v>
      </c>
    </row>
    <row r="446" spans="1:4" ht="20.100000000000001" customHeight="1">
      <c r="A446" s="233" t="s">
        <v>424</v>
      </c>
      <c r="B446" s="256">
        <v>2397</v>
      </c>
      <c r="C446" s="256">
        <v>2397</v>
      </c>
      <c r="D446" s="230">
        <f>C446/B446*100</f>
        <v>100</v>
      </c>
    </row>
    <row r="447" spans="1:4" ht="20.100000000000001" customHeight="1">
      <c r="A447" s="228" t="s">
        <v>627</v>
      </c>
      <c r="B447" s="234"/>
      <c r="C447" s="256">
        <v>1012</v>
      </c>
      <c r="D447" s="230"/>
    </row>
    <row r="448" spans="1:4" ht="20.100000000000001" customHeight="1">
      <c r="A448" s="228" t="s">
        <v>628</v>
      </c>
      <c r="B448" s="234"/>
      <c r="C448" s="256">
        <v>0</v>
      </c>
      <c r="D448" s="230"/>
    </row>
    <row r="449" spans="1:4" ht="20.100000000000001" customHeight="1">
      <c r="A449" s="228" t="s">
        <v>629</v>
      </c>
      <c r="B449" s="234"/>
      <c r="C449" s="256">
        <v>0</v>
      </c>
      <c r="D449" s="230"/>
    </row>
    <row r="450" spans="1:4" ht="20.100000000000001" customHeight="1">
      <c r="A450" s="228" t="s">
        <v>854</v>
      </c>
      <c r="B450" s="234"/>
      <c r="C450" s="256">
        <v>0</v>
      </c>
      <c r="D450" s="230"/>
    </row>
    <row r="451" spans="1:4" ht="20.100000000000001" customHeight="1">
      <c r="A451" s="228" t="s">
        <v>855</v>
      </c>
      <c r="B451" s="234"/>
      <c r="C451" s="256">
        <v>0</v>
      </c>
      <c r="D451" s="230"/>
    </row>
    <row r="452" spans="1:4" ht="20.100000000000001" customHeight="1">
      <c r="A452" s="228" t="s">
        <v>856</v>
      </c>
      <c r="B452" s="234"/>
      <c r="C452" s="256">
        <v>0</v>
      </c>
      <c r="D452" s="230"/>
    </row>
    <row r="453" spans="1:4" ht="20.100000000000001" customHeight="1">
      <c r="A453" s="228" t="s">
        <v>857</v>
      </c>
      <c r="B453" s="234"/>
      <c r="C453" s="256">
        <v>0</v>
      </c>
      <c r="D453" s="230"/>
    </row>
    <row r="454" spans="1:4" ht="20.100000000000001" customHeight="1">
      <c r="A454" s="228" t="s">
        <v>665</v>
      </c>
      <c r="B454" s="234"/>
      <c r="C454" s="256">
        <v>0</v>
      </c>
      <c r="D454" s="230"/>
    </row>
    <row r="455" spans="1:4" ht="20.100000000000001" customHeight="1">
      <c r="A455" s="228" t="s">
        <v>858</v>
      </c>
      <c r="B455" s="234"/>
      <c r="C455" s="256">
        <v>86</v>
      </c>
      <c r="D455" s="230"/>
    </row>
    <row r="456" spans="1:4" ht="20.100000000000001" customHeight="1">
      <c r="A456" s="228" t="s">
        <v>859</v>
      </c>
      <c r="B456" s="234"/>
      <c r="C456" s="256">
        <v>0</v>
      </c>
      <c r="D456" s="230"/>
    </row>
    <row r="457" spans="1:4" ht="20.100000000000001" customHeight="1">
      <c r="A457" s="228" t="s">
        <v>860</v>
      </c>
      <c r="B457" s="234"/>
      <c r="C457" s="256">
        <v>869</v>
      </c>
      <c r="D457" s="230"/>
    </row>
    <row r="458" spans="1:4" ht="20.100000000000001" customHeight="1">
      <c r="A458" s="228" t="s">
        <v>861</v>
      </c>
      <c r="B458" s="234"/>
      <c r="C458" s="256">
        <v>0</v>
      </c>
      <c r="D458" s="230"/>
    </row>
    <row r="459" spans="1:4" ht="20.100000000000001" customHeight="1">
      <c r="A459" s="228" t="s">
        <v>862</v>
      </c>
      <c r="B459" s="234"/>
      <c r="C459" s="256">
        <v>430</v>
      </c>
      <c r="D459" s="230"/>
    </row>
    <row r="460" spans="1:4" ht="20.100000000000001" customHeight="1">
      <c r="A460" s="233" t="s">
        <v>425</v>
      </c>
      <c r="B460" s="256">
        <v>13894</v>
      </c>
      <c r="C460" s="256">
        <v>13894</v>
      </c>
      <c r="D460" s="231">
        <f>C460/B460*100</f>
        <v>100</v>
      </c>
    </row>
    <row r="461" spans="1:4" ht="20.100000000000001" customHeight="1">
      <c r="A461" s="228" t="s">
        <v>627</v>
      </c>
      <c r="B461" s="234"/>
      <c r="C461" s="256">
        <v>496</v>
      </c>
      <c r="D461" s="231"/>
    </row>
    <row r="462" spans="1:4" ht="20.100000000000001" customHeight="1">
      <c r="A462" s="228" t="s">
        <v>628</v>
      </c>
      <c r="B462" s="234"/>
      <c r="C462" s="256">
        <v>0</v>
      </c>
      <c r="D462" s="231"/>
    </row>
    <row r="463" spans="1:4" ht="20.100000000000001" customHeight="1">
      <c r="A463" s="228" t="s">
        <v>629</v>
      </c>
      <c r="B463" s="234"/>
      <c r="C463" s="256">
        <v>0</v>
      </c>
      <c r="D463" s="231"/>
    </row>
    <row r="464" spans="1:4" ht="20.100000000000001" customHeight="1">
      <c r="A464" s="228" t="s">
        <v>863</v>
      </c>
      <c r="B464" s="234"/>
      <c r="C464" s="256">
        <v>0</v>
      </c>
      <c r="D464" s="231"/>
    </row>
    <row r="465" spans="1:4" ht="20.100000000000001" customHeight="1">
      <c r="A465" s="228" t="s">
        <v>864</v>
      </c>
      <c r="B465" s="234"/>
      <c r="C465" s="256">
        <v>0</v>
      </c>
      <c r="D465" s="231"/>
    </row>
    <row r="466" spans="1:4" ht="20.100000000000001" customHeight="1">
      <c r="A466" s="228" t="s">
        <v>865</v>
      </c>
      <c r="B466" s="234"/>
      <c r="C466" s="256">
        <v>0</v>
      </c>
      <c r="D466" s="231"/>
    </row>
    <row r="467" spans="1:4" ht="20.100000000000001" customHeight="1">
      <c r="A467" s="228" t="s">
        <v>866</v>
      </c>
      <c r="B467" s="234"/>
      <c r="C467" s="256">
        <v>0</v>
      </c>
      <c r="D467" s="231"/>
    </row>
    <row r="468" spans="1:4" ht="20.100000000000001" customHeight="1">
      <c r="A468" s="228" t="s">
        <v>867</v>
      </c>
      <c r="B468" s="234"/>
      <c r="C468" s="256">
        <v>13123</v>
      </c>
      <c r="D468" s="231"/>
    </row>
    <row r="469" spans="1:4" ht="20.100000000000001" customHeight="1">
      <c r="A469" s="228" t="s">
        <v>868</v>
      </c>
      <c r="B469" s="234"/>
      <c r="C469" s="256">
        <v>0</v>
      </c>
      <c r="D469" s="231"/>
    </row>
    <row r="470" spans="1:4" ht="20.100000000000001" customHeight="1">
      <c r="A470" s="228" t="s">
        <v>869</v>
      </c>
      <c r="B470" s="234"/>
      <c r="C470" s="256">
        <v>275</v>
      </c>
      <c r="D470" s="231"/>
    </row>
    <row r="471" spans="1:4" ht="20.100000000000001" customHeight="1">
      <c r="A471" s="233" t="s">
        <v>426</v>
      </c>
      <c r="B471" s="234"/>
      <c r="C471" s="245"/>
      <c r="D471" s="232"/>
    </row>
    <row r="472" spans="1:4" ht="20.100000000000001" customHeight="1">
      <c r="A472" s="228" t="s">
        <v>870</v>
      </c>
      <c r="B472" s="234"/>
      <c r="C472" s="245"/>
      <c r="D472" s="232"/>
    </row>
    <row r="473" spans="1:4" ht="20.100000000000001" customHeight="1">
      <c r="A473" s="228" t="s">
        <v>871</v>
      </c>
      <c r="B473" s="234"/>
      <c r="C473" s="245"/>
      <c r="D473" s="232"/>
    </row>
    <row r="474" spans="1:4" ht="20.100000000000001" customHeight="1">
      <c r="A474" s="228" t="s">
        <v>872</v>
      </c>
      <c r="B474" s="234"/>
      <c r="C474" s="245"/>
      <c r="D474" s="232"/>
    </row>
    <row r="475" spans="1:4" ht="20.100000000000001" customHeight="1">
      <c r="A475" s="228" t="s">
        <v>873</v>
      </c>
      <c r="B475" s="234"/>
      <c r="C475" s="245"/>
      <c r="D475" s="232"/>
    </row>
    <row r="476" spans="1:4" ht="20.100000000000001" customHeight="1">
      <c r="A476" s="228" t="s">
        <v>874</v>
      </c>
      <c r="B476" s="234"/>
      <c r="C476" s="245"/>
      <c r="D476" s="232"/>
    </row>
    <row r="477" spans="1:4" ht="20.100000000000001" customHeight="1">
      <c r="A477" s="228" t="s">
        <v>875</v>
      </c>
      <c r="B477" s="234"/>
      <c r="C477" s="245"/>
      <c r="D477" s="232"/>
    </row>
    <row r="478" spans="1:4" ht="20.100000000000001" customHeight="1">
      <c r="A478" s="228" t="s">
        <v>876</v>
      </c>
      <c r="B478" s="234"/>
      <c r="C478" s="245"/>
      <c r="D478" s="232"/>
    </row>
    <row r="479" spans="1:4" ht="20.100000000000001" customHeight="1">
      <c r="A479" s="233" t="s">
        <v>427</v>
      </c>
      <c r="B479" s="256">
        <v>76216</v>
      </c>
      <c r="C479" s="256">
        <v>76216</v>
      </c>
      <c r="D479" s="229">
        <f>C487/B479*100</f>
        <v>0</v>
      </c>
    </row>
    <row r="480" spans="1:4" ht="20.100000000000001" customHeight="1">
      <c r="A480" s="228" t="s">
        <v>877</v>
      </c>
      <c r="B480" s="234"/>
      <c r="C480" s="256">
        <v>0</v>
      </c>
      <c r="D480" s="229"/>
    </row>
    <row r="481" spans="1:4" ht="20.100000000000001" customHeight="1">
      <c r="A481" s="228" t="s">
        <v>878</v>
      </c>
      <c r="B481" s="234"/>
      <c r="C481" s="256">
        <v>234</v>
      </c>
      <c r="D481" s="229"/>
    </row>
    <row r="482" spans="1:4" ht="20.100000000000001" customHeight="1">
      <c r="A482" s="228" t="s">
        <v>879</v>
      </c>
      <c r="B482" s="234"/>
      <c r="C482" s="256">
        <v>0</v>
      </c>
      <c r="D482" s="229"/>
    </row>
    <row r="483" spans="1:4" ht="20.100000000000001" customHeight="1">
      <c r="A483" s="228" t="s">
        <v>880</v>
      </c>
      <c r="B483" s="234"/>
      <c r="C483" s="256">
        <v>0</v>
      </c>
      <c r="D483" s="229"/>
    </row>
    <row r="484" spans="1:4" ht="20.100000000000001" customHeight="1">
      <c r="A484" s="228" t="s">
        <v>881</v>
      </c>
      <c r="B484" s="234"/>
      <c r="C484" s="256">
        <v>17307</v>
      </c>
      <c r="D484" s="229"/>
    </row>
    <row r="485" spans="1:4" ht="20.100000000000001" customHeight="1">
      <c r="A485" s="228" t="s">
        <v>882</v>
      </c>
      <c r="B485" s="234"/>
      <c r="C485" s="256">
        <v>4939</v>
      </c>
      <c r="D485" s="229"/>
    </row>
    <row r="486" spans="1:4" ht="20.100000000000001" customHeight="1">
      <c r="A486" s="228" t="s">
        <v>883</v>
      </c>
      <c r="B486" s="234"/>
      <c r="C486" s="256">
        <v>53736</v>
      </c>
      <c r="D486" s="229"/>
    </row>
    <row r="487" spans="1:4" ht="20.100000000000001" customHeight="1">
      <c r="A487" s="228" t="s">
        <v>884</v>
      </c>
      <c r="B487" s="234"/>
      <c r="C487" s="256">
        <v>0</v>
      </c>
      <c r="D487" s="229"/>
    </row>
    <row r="488" spans="1:4" ht="20.100000000000001" customHeight="1">
      <c r="A488" s="233" t="s">
        <v>428</v>
      </c>
      <c r="B488" s="234"/>
      <c r="C488" s="256">
        <v>0</v>
      </c>
      <c r="D488" s="230"/>
    </row>
    <row r="489" spans="1:4" ht="20.100000000000001" customHeight="1">
      <c r="A489" s="233" t="s">
        <v>429</v>
      </c>
      <c r="B489" s="256">
        <v>10852</v>
      </c>
      <c r="C489" s="256">
        <v>10852</v>
      </c>
      <c r="D489" s="231"/>
    </row>
    <row r="490" spans="1:4" ht="20.100000000000001" customHeight="1">
      <c r="A490" s="228" t="s">
        <v>885</v>
      </c>
      <c r="B490" s="234"/>
      <c r="C490" s="256">
        <v>0</v>
      </c>
      <c r="D490" s="231"/>
    </row>
    <row r="491" spans="1:4" ht="20.100000000000001" customHeight="1">
      <c r="A491" s="228" t="s">
        <v>886</v>
      </c>
      <c r="B491" s="234"/>
      <c r="C491" s="256">
        <v>0</v>
      </c>
      <c r="D491" s="231"/>
    </row>
    <row r="492" spans="1:4" ht="20.100000000000001" customHeight="1">
      <c r="A492" s="228" t="s">
        <v>887</v>
      </c>
      <c r="B492" s="234"/>
      <c r="C492" s="256">
        <v>6679</v>
      </c>
      <c r="D492" s="231"/>
    </row>
    <row r="493" spans="1:4" ht="20.100000000000001" customHeight="1">
      <c r="A493" s="228" t="s">
        <v>888</v>
      </c>
      <c r="B493" s="234"/>
      <c r="C493" s="256">
        <v>2954</v>
      </c>
      <c r="D493" s="231"/>
    </row>
    <row r="494" spans="1:4" ht="20.100000000000001" customHeight="1">
      <c r="A494" s="228" t="s">
        <v>889</v>
      </c>
      <c r="B494" s="234"/>
      <c r="C494" s="256">
        <v>0</v>
      </c>
      <c r="D494" s="231"/>
    </row>
    <row r="495" spans="1:4" ht="20.100000000000001" customHeight="1">
      <c r="A495" s="228" t="s">
        <v>890</v>
      </c>
      <c r="B495" s="234"/>
      <c r="D495" s="231"/>
    </row>
    <row r="496" spans="1:4" ht="20.100000000000001" customHeight="1">
      <c r="A496" s="228" t="s">
        <v>891</v>
      </c>
      <c r="B496" s="234"/>
      <c r="C496" s="256">
        <v>1219</v>
      </c>
      <c r="D496" s="231"/>
    </row>
    <row r="497" spans="1:4" ht="20.100000000000001" customHeight="1">
      <c r="A497" s="228" t="s">
        <v>892</v>
      </c>
      <c r="B497" s="234"/>
      <c r="C497" s="256">
        <v>0</v>
      </c>
      <c r="D497" s="231"/>
    </row>
    <row r="498" spans="1:4" ht="20.100000000000001" customHeight="1">
      <c r="A498" s="228" t="s">
        <v>893</v>
      </c>
      <c r="B498" s="234"/>
      <c r="C498" s="256">
        <v>0</v>
      </c>
      <c r="D498" s="231"/>
    </row>
    <row r="499" spans="1:4" ht="20.100000000000001" customHeight="1">
      <c r="A499" s="228" t="s">
        <v>894</v>
      </c>
      <c r="B499" s="234"/>
      <c r="D499" s="231"/>
    </row>
    <row r="500" spans="1:4" ht="20.100000000000001" customHeight="1">
      <c r="A500" s="233" t="s">
        <v>430</v>
      </c>
      <c r="B500" s="256">
        <v>1822</v>
      </c>
      <c r="C500" s="256">
        <v>1822</v>
      </c>
      <c r="D500" s="231">
        <f>C500/B500*100</f>
        <v>100</v>
      </c>
    </row>
    <row r="501" spans="1:4" ht="20.100000000000001" customHeight="1">
      <c r="A501" s="228" t="s">
        <v>895</v>
      </c>
      <c r="B501" s="234"/>
      <c r="C501" s="256">
        <v>240</v>
      </c>
      <c r="D501" s="232"/>
    </row>
    <row r="502" spans="1:4" ht="20.100000000000001" customHeight="1">
      <c r="A502" s="228" t="s">
        <v>896</v>
      </c>
      <c r="B502" s="234"/>
      <c r="C502" s="256">
        <v>512</v>
      </c>
      <c r="D502" s="232"/>
    </row>
    <row r="503" spans="1:4" ht="20.100000000000001" customHeight="1">
      <c r="A503" s="228" t="s">
        <v>897</v>
      </c>
      <c r="B503" s="234"/>
      <c r="C503" s="256">
        <v>404</v>
      </c>
      <c r="D503" s="232"/>
    </row>
    <row r="504" spans="1:4" ht="20.100000000000001" customHeight="1">
      <c r="A504" s="228" t="s">
        <v>898</v>
      </c>
      <c r="B504" s="234"/>
      <c r="C504" s="256">
        <v>0</v>
      </c>
      <c r="D504" s="232"/>
    </row>
    <row r="505" spans="1:4" ht="20.100000000000001" customHeight="1">
      <c r="A505" s="228" t="s">
        <v>899</v>
      </c>
      <c r="B505" s="234"/>
      <c r="C505" s="256">
        <v>600</v>
      </c>
      <c r="D505" s="232"/>
    </row>
    <row r="506" spans="1:4" ht="20.100000000000001" customHeight="1">
      <c r="A506" s="228" t="s">
        <v>900</v>
      </c>
      <c r="B506" s="234"/>
      <c r="C506" s="256">
        <v>6</v>
      </c>
      <c r="D506" s="232"/>
    </row>
    <row r="507" spans="1:4" ht="20.100000000000001" customHeight="1">
      <c r="A507" s="228" t="s">
        <v>901</v>
      </c>
      <c r="B507" s="234"/>
      <c r="C507" s="256">
        <v>60</v>
      </c>
      <c r="D507" s="232"/>
    </row>
    <row r="508" spans="1:4" ht="20.100000000000001" customHeight="1">
      <c r="A508" s="233" t="s">
        <v>431</v>
      </c>
      <c r="B508" s="256">
        <v>2954</v>
      </c>
      <c r="C508" s="256">
        <v>2954</v>
      </c>
      <c r="D508" s="231">
        <f>C508/B508*100</f>
        <v>100</v>
      </c>
    </row>
    <row r="509" spans="1:4" ht="20.100000000000001" customHeight="1">
      <c r="A509" s="228" t="s">
        <v>902</v>
      </c>
      <c r="B509" s="234"/>
      <c r="C509" s="256">
        <v>596</v>
      </c>
      <c r="D509" s="229"/>
    </row>
    <row r="510" spans="1:4" ht="20.100000000000001" customHeight="1">
      <c r="A510" s="228" t="s">
        <v>903</v>
      </c>
      <c r="B510" s="234"/>
      <c r="C510" s="256">
        <v>2094</v>
      </c>
      <c r="D510" s="229"/>
    </row>
    <row r="511" spans="1:4" ht="20.100000000000001" customHeight="1">
      <c r="A511" s="228" t="s">
        <v>904</v>
      </c>
      <c r="B511" s="234"/>
      <c r="C511" s="256">
        <v>251</v>
      </c>
      <c r="D511" s="229"/>
    </row>
    <row r="512" spans="1:4" ht="20.100000000000001" customHeight="1">
      <c r="A512" s="228" t="s">
        <v>905</v>
      </c>
      <c r="B512" s="234"/>
      <c r="C512" s="256">
        <v>13</v>
      </c>
      <c r="D512" s="229"/>
    </row>
    <row r="513" spans="1:4" ht="20.100000000000001" customHeight="1">
      <c r="A513" s="228" t="s">
        <v>906</v>
      </c>
      <c r="B513" s="234"/>
      <c r="C513" s="256">
        <v>0</v>
      </c>
      <c r="D513" s="229"/>
    </row>
    <row r="514" spans="1:4" ht="20.100000000000001" customHeight="1">
      <c r="A514" s="233" t="s">
        <v>432</v>
      </c>
      <c r="B514" s="256">
        <v>143</v>
      </c>
      <c r="C514" s="256">
        <v>143</v>
      </c>
      <c r="D514" s="231">
        <f>C514/B514*100</f>
        <v>100</v>
      </c>
    </row>
    <row r="515" spans="1:4" ht="20.100000000000001" customHeight="1">
      <c r="A515" s="228" t="s">
        <v>907</v>
      </c>
      <c r="B515" s="234"/>
      <c r="C515" s="256">
        <v>3</v>
      </c>
      <c r="D515" s="230"/>
    </row>
    <row r="516" spans="1:4" ht="20.100000000000001" customHeight="1">
      <c r="A516" s="228" t="s">
        <v>908</v>
      </c>
      <c r="B516" s="234"/>
      <c r="C516" s="256">
        <v>25</v>
      </c>
      <c r="D516" s="230"/>
    </row>
    <row r="517" spans="1:4" ht="20.100000000000001" customHeight="1">
      <c r="A517" s="228" t="s">
        <v>909</v>
      </c>
      <c r="B517" s="234"/>
      <c r="C517" s="256">
        <v>0</v>
      </c>
      <c r="D517" s="230"/>
    </row>
    <row r="518" spans="1:4" ht="20.100000000000001" customHeight="1">
      <c r="A518" s="228" t="s">
        <v>910</v>
      </c>
      <c r="B518" s="234"/>
      <c r="C518" s="256">
        <v>0</v>
      </c>
      <c r="D518" s="230"/>
    </row>
    <row r="519" spans="1:4" ht="20.100000000000001" customHeight="1">
      <c r="A519" s="228" t="s">
        <v>911</v>
      </c>
      <c r="B519" s="234"/>
      <c r="C519" s="256">
        <v>0</v>
      </c>
      <c r="D519" s="230"/>
    </row>
    <row r="520" spans="1:4" ht="20.100000000000001" customHeight="1">
      <c r="A520" s="228" t="s">
        <v>912</v>
      </c>
      <c r="B520" s="234"/>
      <c r="C520" s="256">
        <v>115</v>
      </c>
      <c r="D520" s="230"/>
    </row>
    <row r="521" spans="1:4" ht="20.100000000000001" customHeight="1">
      <c r="A521" s="233" t="s">
        <v>433</v>
      </c>
      <c r="B521" s="256">
        <v>4958</v>
      </c>
      <c r="C521" s="256">
        <v>4958</v>
      </c>
      <c r="D521" s="231">
        <f>C521/B521*100</f>
        <v>100</v>
      </c>
    </row>
    <row r="522" spans="1:4" ht="20.100000000000001" customHeight="1">
      <c r="A522" s="228" t="s">
        <v>627</v>
      </c>
      <c r="B522" s="234"/>
      <c r="C522" s="256">
        <v>180</v>
      </c>
      <c r="D522" s="231"/>
    </row>
    <row r="523" spans="1:4" ht="20.100000000000001" customHeight="1">
      <c r="A523" s="228" t="s">
        <v>628</v>
      </c>
      <c r="B523" s="234"/>
      <c r="C523" s="256">
        <v>0</v>
      </c>
      <c r="D523" s="231"/>
    </row>
    <row r="524" spans="1:4" ht="20.100000000000001" customHeight="1">
      <c r="A524" s="228" t="s">
        <v>629</v>
      </c>
      <c r="B524" s="234"/>
      <c r="C524" s="256">
        <v>0</v>
      </c>
      <c r="D524" s="231"/>
    </row>
    <row r="525" spans="1:4" ht="20.100000000000001" customHeight="1">
      <c r="A525" s="228" t="s">
        <v>913</v>
      </c>
      <c r="B525" s="234"/>
      <c r="C525" s="256">
        <v>0</v>
      </c>
      <c r="D525" s="231"/>
    </row>
    <row r="526" spans="1:4" ht="20.100000000000001" customHeight="1">
      <c r="A526" s="228" t="s">
        <v>914</v>
      </c>
      <c r="B526" s="234"/>
      <c r="C526" s="256">
        <v>2151</v>
      </c>
      <c r="D526" s="231"/>
    </row>
    <row r="527" spans="1:4" ht="20.100000000000001" customHeight="1">
      <c r="A527" s="246" t="s">
        <v>1090</v>
      </c>
      <c r="B527" s="234"/>
      <c r="C527" s="256">
        <v>2310</v>
      </c>
      <c r="D527" s="231"/>
    </row>
    <row r="528" spans="1:4" ht="20.100000000000001" customHeight="1">
      <c r="A528" s="228" t="s">
        <v>915</v>
      </c>
      <c r="B528" s="234"/>
      <c r="C528" s="256">
        <v>317</v>
      </c>
      <c r="D528" s="231"/>
    </row>
    <row r="529" spans="1:4" ht="20.100000000000001" customHeight="1">
      <c r="A529" s="233" t="s">
        <v>434</v>
      </c>
      <c r="B529" s="234"/>
      <c r="D529" s="232"/>
    </row>
    <row r="530" spans="1:4" ht="20.100000000000001" customHeight="1">
      <c r="A530" s="233" t="s">
        <v>435</v>
      </c>
      <c r="B530" s="256">
        <v>59</v>
      </c>
      <c r="C530" s="256">
        <v>59</v>
      </c>
      <c r="D530" s="231">
        <f>C530/B530*100</f>
        <v>100</v>
      </c>
    </row>
    <row r="531" spans="1:4" ht="20.100000000000001" customHeight="1">
      <c r="A531" s="228" t="s">
        <v>627</v>
      </c>
      <c r="B531" s="234"/>
      <c r="C531" s="256">
        <v>49</v>
      </c>
      <c r="D531" s="229"/>
    </row>
    <row r="532" spans="1:4" ht="20.100000000000001" customHeight="1">
      <c r="A532" s="228" t="s">
        <v>628</v>
      </c>
      <c r="B532" s="234"/>
      <c r="C532" s="256">
        <v>0</v>
      </c>
      <c r="D532" s="229"/>
    </row>
    <row r="533" spans="1:4" ht="20.100000000000001" customHeight="1">
      <c r="A533" s="228" t="s">
        <v>629</v>
      </c>
      <c r="B533" s="234"/>
      <c r="C533" s="256">
        <v>0</v>
      </c>
      <c r="D533" s="229"/>
    </row>
    <row r="534" spans="1:4" ht="20.100000000000001" customHeight="1">
      <c r="A534" s="228" t="s">
        <v>916</v>
      </c>
      <c r="B534" s="234"/>
      <c r="C534" s="256">
        <v>10</v>
      </c>
      <c r="D534" s="229"/>
    </row>
    <row r="535" spans="1:4" ht="20.100000000000001" customHeight="1">
      <c r="A535" s="233" t="s">
        <v>436</v>
      </c>
      <c r="B535" s="256">
        <v>21173</v>
      </c>
      <c r="C535" s="256">
        <v>21173</v>
      </c>
      <c r="D535" s="231">
        <f>C535/B535*100</f>
        <v>100</v>
      </c>
    </row>
    <row r="536" spans="1:4" ht="20.100000000000001" customHeight="1">
      <c r="A536" s="228" t="s">
        <v>917</v>
      </c>
      <c r="B536" s="234"/>
      <c r="C536" s="256">
        <v>21173</v>
      </c>
      <c r="D536" s="230"/>
    </row>
    <row r="537" spans="1:4" ht="20.100000000000001" customHeight="1">
      <c r="A537" s="228" t="s">
        <v>918</v>
      </c>
      <c r="B537" s="234"/>
      <c r="C537" s="256">
        <v>0</v>
      </c>
      <c r="D537" s="230"/>
    </row>
    <row r="538" spans="1:4" ht="20.100000000000001" customHeight="1">
      <c r="A538" s="233" t="s">
        <v>437</v>
      </c>
      <c r="B538" s="256">
        <v>10</v>
      </c>
      <c r="C538" s="256">
        <v>10</v>
      </c>
      <c r="D538" s="231">
        <f>C539/B538*100</f>
        <v>0</v>
      </c>
    </row>
    <row r="539" spans="1:4" ht="20.100000000000001" customHeight="1">
      <c r="A539" s="228" t="s">
        <v>919</v>
      </c>
      <c r="B539" s="234"/>
      <c r="C539" s="256">
        <v>0</v>
      </c>
      <c r="D539" s="231"/>
    </row>
    <row r="540" spans="1:4" ht="20.100000000000001" customHeight="1">
      <c r="A540" s="228" t="s">
        <v>920</v>
      </c>
      <c r="B540" s="234"/>
      <c r="C540" s="256">
        <v>10</v>
      </c>
      <c r="D540" s="231"/>
    </row>
    <row r="541" spans="1:4" ht="20.100000000000001" customHeight="1">
      <c r="A541" s="233" t="s">
        <v>438</v>
      </c>
      <c r="B541" s="234"/>
      <c r="C541" s="245"/>
      <c r="D541" s="232"/>
    </row>
    <row r="542" spans="1:4" ht="20.100000000000001" customHeight="1">
      <c r="A542" s="233" t="s">
        <v>439</v>
      </c>
      <c r="B542" s="234"/>
      <c r="C542" s="245"/>
      <c r="D542" s="229"/>
    </row>
    <row r="543" spans="1:4" ht="20.100000000000001" customHeight="1">
      <c r="A543" s="233" t="s">
        <v>440</v>
      </c>
      <c r="B543" s="256">
        <v>56</v>
      </c>
      <c r="C543" s="256">
        <v>56</v>
      </c>
      <c r="D543" s="230">
        <f>C555/B543*100</f>
        <v>0</v>
      </c>
    </row>
    <row r="544" spans="1:4" ht="20.100000000000001" customHeight="1">
      <c r="A544" s="228" t="s">
        <v>921</v>
      </c>
      <c r="B544" s="234"/>
      <c r="C544" s="256">
        <v>56</v>
      </c>
      <c r="D544" s="230"/>
    </row>
    <row r="545" spans="1:4" ht="20.100000000000001" customHeight="1">
      <c r="A545" s="228" t="s">
        <v>922</v>
      </c>
      <c r="B545" s="234"/>
      <c r="C545" s="245"/>
      <c r="D545" s="230"/>
    </row>
    <row r="546" spans="1:4" ht="20.100000000000001" customHeight="1">
      <c r="A546" s="246" t="s">
        <v>1091</v>
      </c>
      <c r="B546" s="256">
        <v>1192</v>
      </c>
      <c r="C546" s="256">
        <v>1192</v>
      </c>
      <c r="D546" s="230">
        <v>100</v>
      </c>
    </row>
    <row r="547" spans="1:4" ht="20.100000000000001" customHeight="1">
      <c r="A547" s="246" t="s">
        <v>1092</v>
      </c>
      <c r="B547" s="252"/>
      <c r="C547" s="256">
        <v>0</v>
      </c>
      <c r="D547" s="230"/>
    </row>
    <row r="548" spans="1:4" ht="20.100000000000001" customHeight="1">
      <c r="A548" s="246" t="s">
        <v>875</v>
      </c>
      <c r="B548" s="252"/>
      <c r="C548" s="256">
        <v>1192</v>
      </c>
      <c r="D548" s="230"/>
    </row>
    <row r="549" spans="1:4" ht="20.100000000000001" customHeight="1">
      <c r="A549" s="246" t="s">
        <v>1093</v>
      </c>
      <c r="B549" s="252"/>
      <c r="C549" s="256">
        <v>0</v>
      </c>
      <c r="D549" s="230"/>
    </row>
    <row r="550" spans="1:4" ht="20.100000000000001" customHeight="1">
      <c r="A550" s="233" t="s">
        <v>441</v>
      </c>
      <c r="B550" s="234"/>
      <c r="C550" s="256">
        <v>810</v>
      </c>
      <c r="D550" s="231"/>
    </row>
    <row r="551" spans="1:4" ht="20.100000000000001" customHeight="1">
      <c r="A551" s="228" t="s">
        <v>923</v>
      </c>
      <c r="B551" s="256">
        <v>3774</v>
      </c>
      <c r="C551" s="256">
        <v>810</v>
      </c>
      <c r="D551" s="231">
        <f>C544/B551*100</f>
        <v>1.483836777954425</v>
      </c>
    </row>
    <row r="552" spans="1:4" ht="20.100000000000001" customHeight="1">
      <c r="A552" s="233" t="s">
        <v>145</v>
      </c>
      <c r="B552" s="256">
        <v>35500</v>
      </c>
      <c r="C552" s="256">
        <v>33599</v>
      </c>
      <c r="D552" s="231">
        <f>C552/B552*100</f>
        <v>94.645070422535213</v>
      </c>
    </row>
    <row r="553" spans="1:4" ht="20.100000000000001" customHeight="1">
      <c r="A553" s="233" t="s">
        <v>442</v>
      </c>
      <c r="B553" s="256">
        <v>703</v>
      </c>
      <c r="C553" s="256">
        <v>703</v>
      </c>
      <c r="D553" s="231">
        <f>C553/B553*100</f>
        <v>100</v>
      </c>
    </row>
    <row r="554" spans="1:4" ht="20.100000000000001" customHeight="1">
      <c r="A554" s="228" t="s">
        <v>627</v>
      </c>
      <c r="B554" s="234"/>
      <c r="C554" s="256">
        <v>693</v>
      </c>
      <c r="D554" s="229"/>
    </row>
    <row r="555" spans="1:4" ht="20.100000000000001" customHeight="1">
      <c r="A555" s="228" t="s">
        <v>628</v>
      </c>
      <c r="B555" s="234"/>
      <c r="C555" s="256">
        <v>0</v>
      </c>
      <c r="D555" s="229"/>
    </row>
    <row r="556" spans="1:4" ht="20.100000000000001" customHeight="1">
      <c r="A556" s="228" t="s">
        <v>629</v>
      </c>
      <c r="B556" s="234"/>
      <c r="C556" s="256">
        <v>0</v>
      </c>
      <c r="D556" s="229"/>
    </row>
    <row r="557" spans="1:4" ht="20.100000000000001" customHeight="1">
      <c r="A557" s="228" t="s">
        <v>924</v>
      </c>
      <c r="B557" s="234"/>
      <c r="C557" s="256">
        <v>10</v>
      </c>
      <c r="D557" s="229"/>
    </row>
    <row r="558" spans="1:4" ht="20.100000000000001" customHeight="1">
      <c r="A558" s="233" t="s">
        <v>443</v>
      </c>
      <c r="B558" s="256">
        <v>272</v>
      </c>
      <c r="C558" s="256">
        <v>272</v>
      </c>
      <c r="D558" s="231">
        <f>C558/B558*100</f>
        <v>100</v>
      </c>
    </row>
    <row r="559" spans="1:4" ht="20.100000000000001" customHeight="1">
      <c r="A559" s="228" t="s">
        <v>925</v>
      </c>
      <c r="B559" s="234"/>
      <c r="C559" s="256">
        <v>220</v>
      </c>
      <c r="D559" s="230"/>
    </row>
    <row r="560" spans="1:4" ht="20.100000000000001" customHeight="1">
      <c r="A560" s="228" t="s">
        <v>926</v>
      </c>
      <c r="B560" s="234"/>
      <c r="C560" s="256">
        <v>37</v>
      </c>
      <c r="D560" s="230"/>
    </row>
    <row r="561" spans="1:4" ht="20.100000000000001" customHeight="1">
      <c r="A561" s="228" t="s">
        <v>927</v>
      </c>
      <c r="B561" s="234"/>
      <c r="C561" s="256">
        <v>0</v>
      </c>
      <c r="D561" s="230"/>
    </row>
    <row r="562" spans="1:4" ht="20.100000000000001" customHeight="1">
      <c r="A562" s="228" t="s">
        <v>928</v>
      </c>
      <c r="B562" s="234"/>
      <c r="C562" s="256">
        <v>0</v>
      </c>
      <c r="D562" s="230"/>
    </row>
    <row r="563" spans="1:4" ht="20.100000000000001" customHeight="1">
      <c r="A563" s="228" t="s">
        <v>929</v>
      </c>
      <c r="B563" s="234"/>
      <c r="C563" s="256">
        <v>0</v>
      </c>
      <c r="D563" s="230"/>
    </row>
    <row r="564" spans="1:4" ht="20.100000000000001" customHeight="1">
      <c r="A564" s="228" t="s">
        <v>930</v>
      </c>
      <c r="B564" s="234"/>
      <c r="C564" s="256">
        <v>0</v>
      </c>
      <c r="D564" s="230"/>
    </row>
    <row r="565" spans="1:4" ht="20.100000000000001" customHeight="1">
      <c r="A565" s="228" t="s">
        <v>931</v>
      </c>
      <c r="B565" s="234"/>
      <c r="C565" s="256">
        <v>0</v>
      </c>
      <c r="D565" s="230"/>
    </row>
    <row r="566" spans="1:4" ht="20.100000000000001" customHeight="1">
      <c r="A566" s="228" t="s">
        <v>932</v>
      </c>
      <c r="B566" s="234"/>
      <c r="C566" s="256">
        <v>15</v>
      </c>
      <c r="D566" s="230"/>
    </row>
    <row r="567" spans="1:4" ht="20.100000000000001" customHeight="1">
      <c r="A567" s="228" t="s">
        <v>933</v>
      </c>
      <c r="B567" s="234"/>
      <c r="C567" s="256">
        <v>0</v>
      </c>
      <c r="D567" s="230"/>
    </row>
    <row r="568" spans="1:4" ht="20.100000000000001" customHeight="1">
      <c r="A568" s="228" t="s">
        <v>934</v>
      </c>
      <c r="B568" s="234"/>
      <c r="C568" s="256">
        <v>0</v>
      </c>
      <c r="D568" s="230"/>
    </row>
    <row r="569" spans="1:4" ht="20.100000000000001" customHeight="1">
      <c r="A569" s="228" t="s">
        <v>935</v>
      </c>
      <c r="B569" s="234"/>
      <c r="C569" s="256">
        <v>0</v>
      </c>
      <c r="D569" s="230"/>
    </row>
    <row r="570" spans="1:4" ht="20.100000000000001" customHeight="1">
      <c r="A570" s="228" t="s">
        <v>936</v>
      </c>
      <c r="B570" s="234"/>
      <c r="C570" s="256">
        <v>0</v>
      </c>
      <c r="D570" s="230"/>
    </row>
    <row r="571" spans="1:4" ht="20.100000000000001" customHeight="1">
      <c r="A571" s="233" t="s">
        <v>444</v>
      </c>
      <c r="B571" s="256">
        <v>3155</v>
      </c>
      <c r="C571" s="256">
        <v>3155</v>
      </c>
      <c r="D571" s="231">
        <f t="shared" ref="D571:D625" si="2">C571/B571*100</f>
        <v>100</v>
      </c>
    </row>
    <row r="572" spans="1:4" ht="20.100000000000001" customHeight="1">
      <c r="A572" s="228" t="s">
        <v>937</v>
      </c>
      <c r="B572" s="234"/>
      <c r="C572" s="256">
        <v>2522</v>
      </c>
      <c r="D572" s="231"/>
    </row>
    <row r="573" spans="1:4" ht="20.100000000000001" customHeight="1">
      <c r="A573" s="228" t="s">
        <v>938</v>
      </c>
      <c r="B573" s="234"/>
      <c r="C573" s="256">
        <v>0</v>
      </c>
      <c r="D573" s="231"/>
    </row>
    <row r="574" spans="1:4" ht="20.100000000000001" customHeight="1">
      <c r="A574" s="228" t="s">
        <v>939</v>
      </c>
      <c r="B574" s="234"/>
      <c r="C574" s="256">
        <v>633</v>
      </c>
      <c r="D574" s="231"/>
    </row>
    <row r="575" spans="1:4" ht="20.100000000000001" customHeight="1">
      <c r="A575" s="233" t="s">
        <v>445</v>
      </c>
      <c r="B575" s="256">
        <v>6293</v>
      </c>
      <c r="C575" s="256">
        <v>6293</v>
      </c>
      <c r="D575" s="232">
        <f t="shared" si="2"/>
        <v>100</v>
      </c>
    </row>
    <row r="576" spans="1:4" ht="20.100000000000001" customHeight="1">
      <c r="A576" s="228" t="s">
        <v>940</v>
      </c>
      <c r="B576" s="234"/>
      <c r="C576" s="256">
        <v>1501</v>
      </c>
      <c r="D576" s="232"/>
    </row>
    <row r="577" spans="1:4" ht="20.100000000000001" customHeight="1">
      <c r="A577" s="228" t="s">
        <v>941</v>
      </c>
      <c r="B577" s="234"/>
      <c r="C577" s="256">
        <v>472</v>
      </c>
      <c r="D577" s="232"/>
    </row>
    <row r="578" spans="1:4" ht="20.100000000000001" customHeight="1">
      <c r="A578" s="228" t="s">
        <v>942</v>
      </c>
      <c r="B578" s="234"/>
      <c r="C578" s="256">
        <v>396</v>
      </c>
      <c r="D578" s="232"/>
    </row>
    <row r="579" spans="1:4" ht="20.100000000000001" customHeight="1">
      <c r="A579" s="228" t="s">
        <v>943</v>
      </c>
      <c r="B579" s="234"/>
      <c r="C579" s="256">
        <v>0</v>
      </c>
      <c r="D579" s="232"/>
    </row>
    <row r="580" spans="1:4" ht="20.100000000000001" customHeight="1">
      <c r="A580" s="228" t="s">
        <v>944</v>
      </c>
      <c r="B580" s="234"/>
      <c r="C580" s="256">
        <v>0</v>
      </c>
      <c r="D580" s="232"/>
    </row>
    <row r="581" spans="1:4" ht="20.100000000000001" customHeight="1">
      <c r="A581" s="228" t="s">
        <v>945</v>
      </c>
      <c r="B581" s="234"/>
      <c r="C581" s="256">
        <v>0</v>
      </c>
      <c r="D581" s="232"/>
    </row>
    <row r="582" spans="1:4" ht="20.100000000000001" customHeight="1">
      <c r="A582" s="228" t="s">
        <v>946</v>
      </c>
      <c r="B582" s="234"/>
      <c r="C582" s="256">
        <v>0</v>
      </c>
      <c r="D582" s="232"/>
    </row>
    <row r="583" spans="1:4" ht="20.100000000000001" customHeight="1">
      <c r="A583" s="228" t="s">
        <v>947</v>
      </c>
      <c r="B583" s="234"/>
      <c r="C583" s="256">
        <v>3924</v>
      </c>
      <c r="D583" s="232"/>
    </row>
    <row r="584" spans="1:4" ht="20.100000000000001" customHeight="1">
      <c r="A584" s="228" t="s">
        <v>948</v>
      </c>
      <c r="B584" s="234"/>
      <c r="C584" s="256">
        <v>0</v>
      </c>
      <c r="D584" s="232"/>
    </row>
    <row r="585" spans="1:4" ht="20.100000000000001" customHeight="1">
      <c r="A585" s="228" t="s">
        <v>949</v>
      </c>
      <c r="B585" s="234"/>
      <c r="C585" s="256">
        <v>0</v>
      </c>
      <c r="D585" s="232"/>
    </row>
    <row r="586" spans="1:4" ht="20.100000000000001" customHeight="1">
      <c r="A586" s="228" t="s">
        <v>950</v>
      </c>
      <c r="B586" s="234"/>
      <c r="C586" s="256">
        <v>0</v>
      </c>
      <c r="D586" s="232"/>
    </row>
    <row r="587" spans="1:4" ht="20.100000000000001" customHeight="1">
      <c r="A587" s="233" t="s">
        <v>446</v>
      </c>
      <c r="B587" s="256">
        <v>75</v>
      </c>
      <c r="C587" s="256">
        <v>75</v>
      </c>
      <c r="D587" s="232">
        <f t="shared" si="2"/>
        <v>100</v>
      </c>
    </row>
    <row r="588" spans="1:4" ht="20.100000000000001" customHeight="1">
      <c r="A588" s="228" t="s">
        <v>954</v>
      </c>
      <c r="B588" s="234"/>
      <c r="C588" s="256">
        <v>75</v>
      </c>
      <c r="D588" s="230"/>
    </row>
    <row r="589" spans="1:4" ht="20.100000000000001" customHeight="1">
      <c r="A589" s="228" t="s">
        <v>955</v>
      </c>
      <c r="B589" s="234"/>
      <c r="C589" s="256">
        <v>0</v>
      </c>
      <c r="D589" s="230"/>
    </row>
    <row r="590" spans="1:4" ht="20.100000000000001" customHeight="1">
      <c r="A590" s="233" t="s">
        <v>447</v>
      </c>
      <c r="B590" s="256">
        <v>2397</v>
      </c>
      <c r="C590" s="256">
        <v>2397</v>
      </c>
      <c r="D590" s="232">
        <f t="shared" si="2"/>
        <v>100</v>
      </c>
    </row>
    <row r="591" spans="1:4" ht="20.100000000000001" customHeight="1">
      <c r="A591" s="228" t="s">
        <v>956</v>
      </c>
      <c r="B591" s="234"/>
      <c r="C591" s="256">
        <v>231</v>
      </c>
      <c r="D591" s="231"/>
    </row>
    <row r="592" spans="1:4" ht="20.100000000000001" customHeight="1">
      <c r="A592" s="228" t="s">
        <v>957</v>
      </c>
      <c r="B592" s="234"/>
      <c r="C592" s="256">
        <v>1752</v>
      </c>
      <c r="D592" s="231"/>
    </row>
    <row r="593" spans="1:4" ht="20.100000000000001" customHeight="1">
      <c r="A593" s="228" t="s">
        <v>958</v>
      </c>
      <c r="B593" s="234"/>
      <c r="C593" s="256">
        <v>414</v>
      </c>
      <c r="D593" s="231"/>
    </row>
    <row r="594" spans="1:4" ht="20.100000000000001" customHeight="1">
      <c r="A594" s="233" t="s">
        <v>448</v>
      </c>
      <c r="B594" s="256">
        <v>100</v>
      </c>
      <c r="C594" s="256">
        <v>100</v>
      </c>
      <c r="D594" s="232">
        <f t="shared" si="2"/>
        <v>100</v>
      </c>
    </row>
    <row r="595" spans="1:4" ht="20.100000000000001" customHeight="1">
      <c r="A595" s="228" t="s">
        <v>627</v>
      </c>
      <c r="B595" s="234"/>
      <c r="C595" s="256"/>
      <c r="D595" s="232"/>
    </row>
    <row r="596" spans="1:4" ht="20.100000000000001" customHeight="1">
      <c r="A596" s="228" t="s">
        <v>628</v>
      </c>
      <c r="B596" s="234"/>
      <c r="C596" s="256"/>
      <c r="D596" s="232"/>
    </row>
    <row r="597" spans="1:4" ht="20.100000000000001" customHeight="1">
      <c r="A597" s="228" t="s">
        <v>629</v>
      </c>
      <c r="B597" s="234"/>
      <c r="C597" s="256"/>
      <c r="D597" s="232"/>
    </row>
    <row r="598" spans="1:4" ht="20.100000000000001" customHeight="1">
      <c r="A598" s="228" t="s">
        <v>959</v>
      </c>
      <c r="B598" s="234"/>
      <c r="C598" s="256"/>
      <c r="D598" s="232"/>
    </row>
    <row r="599" spans="1:4" ht="20.100000000000001" customHeight="1">
      <c r="A599" s="228" t="s">
        <v>960</v>
      </c>
      <c r="B599" s="234"/>
      <c r="C599" s="256"/>
      <c r="D599" s="232"/>
    </row>
    <row r="600" spans="1:4" ht="20.100000000000001" customHeight="1">
      <c r="A600" s="228" t="s">
        <v>961</v>
      </c>
      <c r="B600" s="234"/>
      <c r="C600" s="256"/>
      <c r="D600" s="232"/>
    </row>
    <row r="601" spans="1:4" ht="20.100000000000001" customHeight="1">
      <c r="A601" s="228" t="s">
        <v>962</v>
      </c>
      <c r="B601" s="234"/>
      <c r="C601" s="256"/>
      <c r="D601" s="232"/>
    </row>
    <row r="602" spans="1:4" ht="20.100000000000001" customHeight="1">
      <c r="A602" s="228" t="s">
        <v>636</v>
      </c>
      <c r="B602" s="234"/>
      <c r="C602" s="256">
        <v>0</v>
      </c>
      <c r="D602" s="232"/>
    </row>
    <row r="603" spans="1:4" ht="20.100000000000001" customHeight="1">
      <c r="A603" s="228" t="s">
        <v>963</v>
      </c>
      <c r="B603" s="234"/>
      <c r="C603" s="256">
        <v>100</v>
      </c>
      <c r="D603" s="232"/>
    </row>
    <row r="604" spans="1:4" ht="20.100000000000001" customHeight="1">
      <c r="A604" s="246" t="s">
        <v>1163</v>
      </c>
      <c r="B604" s="256">
        <v>12001</v>
      </c>
      <c r="C604" s="238">
        <v>12001</v>
      </c>
      <c r="D604" s="232">
        <f t="shared" si="2"/>
        <v>100</v>
      </c>
    </row>
    <row r="605" spans="1:4" ht="20.100000000000001" customHeight="1">
      <c r="A605" s="246" t="s">
        <v>1164</v>
      </c>
      <c r="B605" s="252"/>
      <c r="C605" s="238">
        <v>2920</v>
      </c>
      <c r="D605" s="232"/>
    </row>
    <row r="606" spans="1:4" ht="20.100000000000001" customHeight="1">
      <c r="A606" s="246" t="s">
        <v>1165</v>
      </c>
      <c r="B606" s="252"/>
      <c r="C606" s="238">
        <v>6548</v>
      </c>
      <c r="D606" s="232"/>
    </row>
    <row r="607" spans="1:4" ht="20.100000000000001" customHeight="1">
      <c r="A607" s="246" t="s">
        <v>1166</v>
      </c>
      <c r="B607" s="252"/>
      <c r="C607" s="238">
        <v>1973</v>
      </c>
      <c r="D607" s="232"/>
    </row>
    <row r="608" spans="1:4" ht="20.100000000000001" customHeight="1">
      <c r="A608" s="246" t="s">
        <v>1167</v>
      </c>
      <c r="B608" s="252"/>
      <c r="C608" s="238">
        <v>560</v>
      </c>
      <c r="D608" s="232"/>
    </row>
    <row r="609" spans="1:4" s="247" customFormat="1" ht="20.100000000000001" customHeight="1">
      <c r="A609" s="246" t="s">
        <v>1094</v>
      </c>
      <c r="B609" s="256">
        <v>6433</v>
      </c>
      <c r="C609" s="256">
        <v>6433</v>
      </c>
      <c r="D609" s="232">
        <f t="shared" si="2"/>
        <v>100</v>
      </c>
    </row>
    <row r="610" spans="1:4" s="247" customFormat="1" ht="20.100000000000001" customHeight="1">
      <c r="A610" s="246" t="s">
        <v>1095</v>
      </c>
      <c r="B610" s="250"/>
      <c r="C610" s="256">
        <v>0</v>
      </c>
      <c r="D610" s="249"/>
    </row>
    <row r="611" spans="1:4" s="247" customFormat="1" ht="20.100000000000001" customHeight="1">
      <c r="A611" s="246" t="s">
        <v>1096</v>
      </c>
      <c r="B611" s="250"/>
      <c r="C611" s="256">
        <v>6433</v>
      </c>
      <c r="D611" s="249"/>
    </row>
    <row r="612" spans="1:4" s="247" customFormat="1" ht="20.100000000000001" customHeight="1">
      <c r="A612" s="246" t="s">
        <v>1097</v>
      </c>
      <c r="B612" s="250"/>
      <c r="C612" s="256">
        <v>0</v>
      </c>
      <c r="D612" s="249"/>
    </row>
    <row r="613" spans="1:4" s="247" customFormat="1" ht="20.100000000000001" customHeight="1">
      <c r="A613" s="246" t="s">
        <v>1098</v>
      </c>
      <c r="B613" s="250"/>
      <c r="C613" s="256">
        <v>0</v>
      </c>
      <c r="D613" s="249"/>
    </row>
    <row r="614" spans="1:4" s="247" customFormat="1" ht="20.100000000000001" customHeight="1">
      <c r="A614" s="246" t="s">
        <v>1099</v>
      </c>
      <c r="B614" s="250"/>
      <c r="C614" s="256">
        <v>0</v>
      </c>
      <c r="D614" s="249"/>
    </row>
    <row r="615" spans="1:4" s="247" customFormat="1" ht="20.100000000000001" customHeight="1">
      <c r="A615" s="246" t="s">
        <v>1100</v>
      </c>
      <c r="B615" s="256">
        <v>1500</v>
      </c>
      <c r="C615" s="256">
        <v>1500</v>
      </c>
      <c r="D615" s="232">
        <f t="shared" si="2"/>
        <v>100</v>
      </c>
    </row>
    <row r="616" spans="1:4" s="247" customFormat="1" ht="20.100000000000001" customHeight="1">
      <c r="A616" s="246" t="s">
        <v>952</v>
      </c>
      <c r="B616" s="250"/>
      <c r="C616" s="256">
        <v>1500</v>
      </c>
      <c r="D616" s="249"/>
    </row>
    <row r="617" spans="1:4" s="247" customFormat="1" ht="20.100000000000001" customHeight="1">
      <c r="A617" s="246" t="s">
        <v>953</v>
      </c>
      <c r="B617" s="250"/>
      <c r="C617" s="256">
        <v>0</v>
      </c>
      <c r="D617" s="249"/>
    </row>
    <row r="618" spans="1:4" s="247" customFormat="1" ht="20.100000000000001" customHeight="1">
      <c r="A618" s="246" t="s">
        <v>1101</v>
      </c>
      <c r="B618" s="250"/>
      <c r="C618" s="256">
        <v>0</v>
      </c>
      <c r="D618" s="249"/>
    </row>
    <row r="619" spans="1:4" s="247" customFormat="1" ht="20.100000000000001" customHeight="1">
      <c r="A619" s="246" t="s">
        <v>1102</v>
      </c>
      <c r="B619" s="256">
        <v>61</v>
      </c>
      <c r="C619" s="256">
        <v>61</v>
      </c>
      <c r="D619" s="232">
        <f t="shared" si="2"/>
        <v>100</v>
      </c>
    </row>
    <row r="620" spans="1:4" s="247" customFormat="1" ht="20.100000000000001" customHeight="1">
      <c r="A620" s="246" t="s">
        <v>951</v>
      </c>
      <c r="B620" s="250"/>
      <c r="C620" s="256">
        <v>61</v>
      </c>
      <c r="D620" s="249"/>
    </row>
    <row r="621" spans="1:4" s="247" customFormat="1" ht="20.100000000000001" customHeight="1">
      <c r="A621" s="246" t="s">
        <v>1103</v>
      </c>
      <c r="B621" s="250"/>
      <c r="C621" s="256">
        <v>0</v>
      </c>
      <c r="D621" s="249"/>
    </row>
    <row r="622" spans="1:4" ht="20.100000000000001" customHeight="1">
      <c r="A622" s="233" t="s">
        <v>449</v>
      </c>
      <c r="B622" s="256">
        <v>2510</v>
      </c>
      <c r="C622" s="256">
        <v>609</v>
      </c>
      <c r="D622" s="232">
        <f t="shared" si="2"/>
        <v>24.262948207171313</v>
      </c>
    </row>
    <row r="623" spans="1:4" ht="20.100000000000001" customHeight="1">
      <c r="A623" s="228" t="s">
        <v>964</v>
      </c>
      <c r="B623" s="234"/>
      <c r="C623" s="256">
        <v>609</v>
      </c>
      <c r="D623" s="229"/>
    </row>
    <row r="624" spans="1:4" ht="20.100000000000001" customHeight="1">
      <c r="A624" s="233" t="s">
        <v>146</v>
      </c>
      <c r="B624" s="256">
        <v>4300</v>
      </c>
      <c r="C624" s="256">
        <v>4229</v>
      </c>
      <c r="D624" s="230">
        <f t="shared" si="2"/>
        <v>98.348837209302332</v>
      </c>
    </row>
    <row r="625" spans="1:4" ht="20.100000000000001" customHeight="1">
      <c r="A625" s="233" t="s">
        <v>450</v>
      </c>
      <c r="B625" s="256">
        <v>585</v>
      </c>
      <c r="C625" s="256">
        <v>585</v>
      </c>
      <c r="D625" s="231">
        <f t="shared" si="2"/>
        <v>100</v>
      </c>
    </row>
    <row r="626" spans="1:4" ht="20.100000000000001" customHeight="1">
      <c r="A626" s="228" t="s">
        <v>627</v>
      </c>
      <c r="B626" s="234"/>
      <c r="C626" s="256">
        <v>534</v>
      </c>
      <c r="D626" s="231"/>
    </row>
    <row r="627" spans="1:4" ht="20.100000000000001" customHeight="1">
      <c r="A627" s="228" t="s">
        <v>628</v>
      </c>
      <c r="B627" s="234"/>
      <c r="C627" s="256">
        <v>0</v>
      </c>
      <c r="D627" s="231"/>
    </row>
    <row r="628" spans="1:4" ht="20.100000000000001" customHeight="1">
      <c r="A628" s="228" t="s">
        <v>629</v>
      </c>
      <c r="B628" s="234"/>
      <c r="C628" s="256">
        <v>0</v>
      </c>
      <c r="D628" s="231"/>
    </row>
    <row r="629" spans="1:4" ht="20.100000000000001" customHeight="1">
      <c r="A629" s="228" t="s">
        <v>965</v>
      </c>
      <c r="B629" s="234"/>
      <c r="C629" s="256">
        <v>0</v>
      </c>
      <c r="D629" s="231"/>
    </row>
    <row r="630" spans="1:4" ht="20.100000000000001" customHeight="1">
      <c r="A630" s="228" t="s">
        <v>966</v>
      </c>
      <c r="B630" s="234"/>
      <c r="C630" s="256">
        <v>0</v>
      </c>
      <c r="D630" s="231"/>
    </row>
    <row r="631" spans="1:4" ht="20.100000000000001" customHeight="1">
      <c r="A631" s="228" t="s">
        <v>967</v>
      </c>
      <c r="B631" s="234"/>
      <c r="C631" s="256">
        <v>0</v>
      </c>
      <c r="D631" s="231"/>
    </row>
    <row r="632" spans="1:4" ht="20.100000000000001" customHeight="1">
      <c r="A632" s="228" t="s">
        <v>968</v>
      </c>
      <c r="B632" s="234"/>
      <c r="C632" s="256">
        <v>0</v>
      </c>
      <c r="D632" s="231"/>
    </row>
    <row r="633" spans="1:4" ht="20.100000000000001" customHeight="1">
      <c r="A633" s="228" t="s">
        <v>969</v>
      </c>
      <c r="B633" s="234"/>
      <c r="C633" s="256">
        <v>51</v>
      </c>
      <c r="D633" s="231"/>
    </row>
    <row r="634" spans="1:4" ht="20.100000000000001" customHeight="1">
      <c r="A634" s="233" t="s">
        <v>451</v>
      </c>
      <c r="B634" s="256">
        <v>679</v>
      </c>
      <c r="C634" s="256">
        <v>679</v>
      </c>
      <c r="D634" s="230">
        <f t="shared" ref="D634" si="3">C634/B634*100</f>
        <v>100</v>
      </c>
    </row>
    <row r="635" spans="1:4" ht="20.100000000000001" customHeight="1">
      <c r="A635" s="246" t="s">
        <v>1104</v>
      </c>
      <c r="B635" s="253"/>
      <c r="C635" s="256">
        <v>679</v>
      </c>
      <c r="D635" s="232"/>
    </row>
    <row r="636" spans="1:4" ht="20.100000000000001" customHeight="1">
      <c r="A636" s="233" t="s">
        <v>452</v>
      </c>
      <c r="B636" s="256">
        <v>872</v>
      </c>
      <c r="C636" s="256">
        <v>872</v>
      </c>
      <c r="D636" s="229">
        <f>C636/B636*100</f>
        <v>100</v>
      </c>
    </row>
    <row r="637" spans="1:4" ht="20.100000000000001" customHeight="1">
      <c r="A637" s="228" t="s">
        <v>970</v>
      </c>
      <c r="B637" s="234"/>
      <c r="C637" s="256">
        <v>652</v>
      </c>
      <c r="D637" s="229"/>
    </row>
    <row r="638" spans="1:4" ht="20.100000000000001" customHeight="1">
      <c r="A638" s="228" t="s">
        <v>971</v>
      </c>
      <c r="B638" s="234"/>
      <c r="C638" s="256">
        <v>220</v>
      </c>
      <c r="D638" s="229"/>
    </row>
    <row r="639" spans="1:4" ht="20.100000000000001" customHeight="1">
      <c r="A639" s="228" t="s">
        <v>972</v>
      </c>
      <c r="B639" s="234"/>
      <c r="C639" s="256"/>
      <c r="D639" s="229"/>
    </row>
    <row r="640" spans="1:4" ht="20.100000000000001" customHeight="1">
      <c r="A640" s="228" t="s">
        <v>973</v>
      </c>
      <c r="B640" s="234"/>
      <c r="C640" s="256"/>
      <c r="D640" s="229"/>
    </row>
    <row r="641" spans="1:4" ht="20.100000000000001" customHeight="1">
      <c r="A641" s="228" t="s">
        <v>974</v>
      </c>
      <c r="B641" s="234"/>
      <c r="C641" s="256"/>
      <c r="D641" s="229"/>
    </row>
    <row r="642" spans="1:4" ht="20.100000000000001" customHeight="1">
      <c r="A642" s="228" t="s">
        <v>975</v>
      </c>
      <c r="B642" s="234"/>
      <c r="C642" s="256">
        <v>0</v>
      </c>
      <c r="D642" s="229"/>
    </row>
    <row r="643" spans="1:4" ht="20.100000000000001" customHeight="1">
      <c r="A643" s="228" t="s">
        <v>976</v>
      </c>
      <c r="B643" s="234"/>
      <c r="C643" s="256">
        <v>0</v>
      </c>
      <c r="D643" s="229"/>
    </row>
    <row r="644" spans="1:4" ht="20.100000000000001" customHeight="1">
      <c r="A644" s="228" t="s">
        <v>977</v>
      </c>
      <c r="B644" s="234"/>
      <c r="C644" s="256">
        <v>0</v>
      </c>
      <c r="D644" s="229"/>
    </row>
    <row r="645" spans="1:4" ht="20.100000000000001" customHeight="1">
      <c r="A645" s="233" t="s">
        <v>453</v>
      </c>
      <c r="B645" s="234"/>
      <c r="C645" s="256">
        <v>0</v>
      </c>
      <c r="D645" s="230"/>
    </row>
    <row r="646" spans="1:4" ht="20.100000000000001" customHeight="1">
      <c r="A646" s="233" t="s">
        <v>454</v>
      </c>
      <c r="B646" s="234"/>
      <c r="C646" s="256">
        <v>0</v>
      </c>
      <c r="D646" s="231"/>
    </row>
    <row r="647" spans="1:4" ht="20.100000000000001" customHeight="1">
      <c r="A647" s="233" t="s">
        <v>455</v>
      </c>
      <c r="B647" s="234"/>
      <c r="C647" s="234">
        <v>0</v>
      </c>
      <c r="D647" s="232"/>
    </row>
    <row r="648" spans="1:4" ht="20.100000000000001" customHeight="1">
      <c r="A648" s="233" t="s">
        <v>456</v>
      </c>
      <c r="B648" s="234"/>
      <c r="C648" s="234">
        <v>0</v>
      </c>
      <c r="D648" s="229"/>
    </row>
    <row r="649" spans="1:4" ht="20.100000000000001" customHeight="1">
      <c r="A649" s="233" t="s">
        <v>457</v>
      </c>
      <c r="B649" s="234"/>
      <c r="C649" s="234">
        <v>0</v>
      </c>
      <c r="D649" s="230"/>
    </row>
    <row r="650" spans="1:4" ht="20.100000000000001" customHeight="1">
      <c r="A650" s="233" t="s">
        <v>458</v>
      </c>
      <c r="B650" s="234"/>
      <c r="C650" s="234">
        <v>0</v>
      </c>
      <c r="D650" s="231"/>
    </row>
    <row r="651" spans="1:4" ht="20.100000000000001" customHeight="1">
      <c r="A651" s="233" t="s">
        <v>459</v>
      </c>
      <c r="B651" s="234"/>
      <c r="C651" s="234">
        <v>0</v>
      </c>
      <c r="D651" s="232"/>
    </row>
    <row r="652" spans="1:4" ht="20.100000000000001" customHeight="1">
      <c r="A652" s="233" t="s">
        <v>460</v>
      </c>
      <c r="B652" s="256">
        <v>2093</v>
      </c>
      <c r="C652" s="256">
        <v>2093</v>
      </c>
      <c r="D652" s="229">
        <f>C652/B652*100</f>
        <v>100</v>
      </c>
    </row>
    <row r="653" spans="1:4" ht="20.100000000000001" customHeight="1">
      <c r="A653" s="228" t="s">
        <v>978</v>
      </c>
      <c r="B653" s="234"/>
      <c r="C653" s="256">
        <v>336</v>
      </c>
      <c r="D653" s="229"/>
    </row>
    <row r="654" spans="1:4" ht="20.100000000000001" customHeight="1">
      <c r="A654" s="228" t="s">
        <v>979</v>
      </c>
      <c r="B654" s="234"/>
      <c r="C654" s="256">
        <v>0</v>
      </c>
      <c r="D654" s="229"/>
    </row>
    <row r="655" spans="1:4" ht="20.100000000000001" customHeight="1">
      <c r="A655" s="228" t="s">
        <v>980</v>
      </c>
      <c r="B655" s="234"/>
      <c r="C655" s="256">
        <v>0</v>
      </c>
      <c r="D655" s="229"/>
    </row>
    <row r="656" spans="1:4" ht="20.100000000000001" customHeight="1">
      <c r="A656" s="228" t="s">
        <v>981</v>
      </c>
      <c r="B656" s="234"/>
      <c r="C656" s="256">
        <v>0</v>
      </c>
      <c r="D656" s="229"/>
    </row>
    <row r="657" spans="1:4" ht="20.100000000000001" customHeight="1">
      <c r="A657" s="228" t="s">
        <v>982</v>
      </c>
      <c r="B657" s="234"/>
      <c r="C657" s="256">
        <v>1757</v>
      </c>
      <c r="D657" s="229"/>
    </row>
    <row r="658" spans="1:4" ht="20.100000000000001" customHeight="1">
      <c r="A658" s="233" t="s">
        <v>461</v>
      </c>
      <c r="B658" s="234"/>
      <c r="C658" s="234">
        <v>0</v>
      </c>
      <c r="D658" s="229"/>
    </row>
    <row r="659" spans="1:4" ht="20.100000000000001" customHeight="1">
      <c r="A659" s="233" t="s">
        <v>462</v>
      </c>
      <c r="B659" s="234"/>
      <c r="C659" s="234">
        <v>0</v>
      </c>
      <c r="D659" s="229"/>
    </row>
    <row r="660" spans="1:4" ht="20.100000000000001" customHeight="1">
      <c r="A660" s="233" t="s">
        <v>463</v>
      </c>
      <c r="B660" s="234"/>
      <c r="C660" s="234">
        <v>0</v>
      </c>
      <c r="D660" s="229"/>
    </row>
    <row r="661" spans="1:4" ht="20.100000000000001" customHeight="1">
      <c r="A661" s="233" t="s">
        <v>464</v>
      </c>
      <c r="B661" s="256">
        <v>71</v>
      </c>
      <c r="C661" s="234">
        <v>0</v>
      </c>
      <c r="D661" s="229">
        <f t="shared" ref="D661" si="4">C661/B661*100</f>
        <v>0</v>
      </c>
    </row>
    <row r="662" spans="1:4" ht="20.100000000000001" customHeight="1">
      <c r="A662" s="233" t="s">
        <v>147</v>
      </c>
      <c r="B662" s="256">
        <v>38500</v>
      </c>
      <c r="C662" s="256">
        <v>35693</v>
      </c>
      <c r="D662" s="230">
        <f>C662/B662*100</f>
        <v>92.709090909090904</v>
      </c>
    </row>
    <row r="663" spans="1:4" ht="20.100000000000001" customHeight="1">
      <c r="A663" s="233" t="s">
        <v>465</v>
      </c>
      <c r="B663" s="256">
        <v>3133</v>
      </c>
      <c r="C663" s="256">
        <v>3133</v>
      </c>
      <c r="D663" s="231">
        <f>C663/B663*100</f>
        <v>100</v>
      </c>
    </row>
    <row r="664" spans="1:4" ht="20.100000000000001" customHeight="1">
      <c r="A664" s="228" t="s">
        <v>627</v>
      </c>
      <c r="B664" s="234"/>
      <c r="C664" s="256">
        <v>1532</v>
      </c>
      <c r="D664" s="231"/>
    </row>
    <row r="665" spans="1:4" ht="20.100000000000001" customHeight="1">
      <c r="A665" s="228" t="s">
        <v>628</v>
      </c>
      <c r="B665" s="234"/>
      <c r="C665" s="256">
        <v>0</v>
      </c>
      <c r="D665" s="231"/>
    </row>
    <row r="666" spans="1:4" ht="20.100000000000001" customHeight="1">
      <c r="A666" s="228" t="s">
        <v>629</v>
      </c>
      <c r="B666" s="234"/>
      <c r="C666" s="256">
        <v>0</v>
      </c>
      <c r="D666" s="231"/>
    </row>
    <row r="667" spans="1:4" ht="20.100000000000001" customHeight="1">
      <c r="A667" s="228" t="s">
        <v>983</v>
      </c>
      <c r="B667" s="234"/>
      <c r="C667" s="256">
        <v>1123</v>
      </c>
      <c r="D667" s="231"/>
    </row>
    <row r="668" spans="1:4" ht="20.100000000000001" customHeight="1">
      <c r="A668" s="228" t="s">
        <v>984</v>
      </c>
      <c r="B668" s="234"/>
      <c r="C668" s="256">
        <v>0</v>
      </c>
      <c r="D668" s="231"/>
    </row>
    <row r="669" spans="1:4" ht="20.100000000000001" customHeight="1">
      <c r="A669" s="228" t="s">
        <v>985</v>
      </c>
      <c r="B669" s="234"/>
      <c r="C669" s="256">
        <v>0</v>
      </c>
      <c r="D669" s="231"/>
    </row>
    <row r="670" spans="1:4" ht="20.100000000000001" customHeight="1">
      <c r="A670" s="228" t="s">
        <v>986</v>
      </c>
      <c r="B670" s="234"/>
      <c r="C670" s="256">
        <v>0</v>
      </c>
      <c r="D670" s="231"/>
    </row>
    <row r="671" spans="1:4" ht="20.100000000000001" customHeight="1">
      <c r="A671" s="228" t="s">
        <v>987</v>
      </c>
      <c r="B671" s="234"/>
      <c r="C671" s="256">
        <v>0</v>
      </c>
      <c r="D671" s="231"/>
    </row>
    <row r="672" spans="1:4" ht="20.100000000000001" customHeight="1">
      <c r="A672" s="228" t="s">
        <v>988</v>
      </c>
      <c r="B672" s="234"/>
      <c r="C672" s="256">
        <v>0</v>
      </c>
      <c r="D672" s="231"/>
    </row>
    <row r="673" spans="1:4" ht="20.100000000000001" customHeight="1">
      <c r="A673" s="228" t="s">
        <v>989</v>
      </c>
      <c r="B673" s="234"/>
      <c r="C673" s="256">
        <v>0</v>
      </c>
      <c r="D673" s="231"/>
    </row>
    <row r="674" spans="1:4" ht="20.100000000000001" customHeight="1">
      <c r="A674" s="228" t="s">
        <v>990</v>
      </c>
      <c r="B674" s="234"/>
      <c r="C674" s="256">
        <v>478</v>
      </c>
      <c r="D674" s="231"/>
    </row>
    <row r="675" spans="1:4" ht="20.100000000000001" customHeight="1">
      <c r="A675" s="233" t="s">
        <v>466</v>
      </c>
      <c r="B675" s="256">
        <v>73</v>
      </c>
      <c r="C675" s="256">
        <v>73</v>
      </c>
      <c r="D675" s="232">
        <f>C675/B675*100</f>
        <v>100</v>
      </c>
    </row>
    <row r="676" spans="1:4" ht="20.100000000000001" customHeight="1">
      <c r="A676" s="228" t="s">
        <v>991</v>
      </c>
      <c r="B676" s="234"/>
      <c r="C676" s="256">
        <v>73</v>
      </c>
      <c r="D676" s="232"/>
    </row>
    <row r="677" spans="1:4" ht="20.100000000000001" customHeight="1">
      <c r="A677" s="233" t="s">
        <v>467</v>
      </c>
      <c r="B677" s="256">
        <v>18849</v>
      </c>
      <c r="C677" s="256">
        <v>18849</v>
      </c>
      <c r="D677" s="229">
        <f>C677/B677*100</f>
        <v>100</v>
      </c>
    </row>
    <row r="678" spans="1:4" ht="20.100000000000001" customHeight="1">
      <c r="A678" s="228" t="s">
        <v>992</v>
      </c>
      <c r="B678" s="234"/>
      <c r="C678" s="256">
        <v>0</v>
      </c>
      <c r="D678" s="229"/>
    </row>
    <row r="679" spans="1:4" ht="20.100000000000001" customHeight="1">
      <c r="A679" s="228" t="s">
        <v>993</v>
      </c>
      <c r="B679" s="234"/>
      <c r="C679" s="256">
        <v>18849</v>
      </c>
      <c r="D679" s="229"/>
    </row>
    <row r="680" spans="1:4" ht="20.100000000000001" customHeight="1">
      <c r="A680" s="233" t="s">
        <v>468</v>
      </c>
      <c r="B680" s="256">
        <v>7807</v>
      </c>
      <c r="C680" s="256">
        <v>7807</v>
      </c>
      <c r="D680" s="230">
        <f>C680/B680*100</f>
        <v>100</v>
      </c>
    </row>
    <row r="681" spans="1:4" ht="20.100000000000001" customHeight="1">
      <c r="A681" s="228" t="s">
        <v>994</v>
      </c>
      <c r="B681" s="234"/>
      <c r="C681" s="256">
        <v>7807</v>
      </c>
      <c r="D681" s="230"/>
    </row>
    <row r="682" spans="1:4" ht="20.100000000000001" customHeight="1">
      <c r="A682" s="233" t="s">
        <v>469</v>
      </c>
      <c r="B682" s="256">
        <v>323</v>
      </c>
      <c r="C682" s="256">
        <v>323</v>
      </c>
      <c r="D682" s="230">
        <f>C682/B682*100</f>
        <v>100</v>
      </c>
    </row>
    <row r="683" spans="1:4" ht="20.100000000000001" customHeight="1">
      <c r="A683" s="246" t="s">
        <v>1105</v>
      </c>
      <c r="B683" s="253"/>
      <c r="C683" s="256">
        <v>323</v>
      </c>
      <c r="D683" s="231"/>
    </row>
    <row r="684" spans="1:4" ht="20.100000000000001" customHeight="1">
      <c r="A684" s="233" t="s">
        <v>470</v>
      </c>
      <c r="B684" s="256">
        <v>8315</v>
      </c>
      <c r="C684" s="256">
        <v>5508</v>
      </c>
      <c r="D684" s="230">
        <f>C684/B684*100</f>
        <v>66.241731809981957</v>
      </c>
    </row>
    <row r="685" spans="1:4" ht="20.100000000000001" customHeight="1">
      <c r="A685" s="228" t="s">
        <v>995</v>
      </c>
      <c r="B685" s="234"/>
      <c r="C685" s="256">
        <v>5508</v>
      </c>
      <c r="D685" s="232"/>
    </row>
    <row r="686" spans="1:4" ht="20.100000000000001" customHeight="1">
      <c r="A686" s="233" t="s">
        <v>148</v>
      </c>
      <c r="B686" s="256">
        <v>108</v>
      </c>
      <c r="C686" s="184">
        <v>108</v>
      </c>
      <c r="D686" s="229">
        <f>C686/B686*100</f>
        <v>100</v>
      </c>
    </row>
    <row r="687" spans="1:4" ht="20.100000000000001" customHeight="1">
      <c r="A687" s="233" t="s">
        <v>471</v>
      </c>
      <c r="B687" s="234"/>
      <c r="C687" s="256"/>
      <c r="D687" s="230"/>
    </row>
    <row r="688" spans="1:4" ht="20.100000000000001" customHeight="1">
      <c r="A688" s="233" t="s">
        <v>472</v>
      </c>
      <c r="B688" s="234"/>
      <c r="C688" s="234">
        <v>0</v>
      </c>
      <c r="D688" s="231"/>
    </row>
    <row r="689" spans="1:4" ht="20.100000000000001" customHeight="1">
      <c r="A689" s="233" t="s">
        <v>473</v>
      </c>
      <c r="B689" s="234"/>
      <c r="C689" s="234">
        <v>0</v>
      </c>
      <c r="D689" s="232"/>
    </row>
    <row r="690" spans="1:4" ht="20.100000000000001" customHeight="1">
      <c r="A690" s="233" t="s">
        <v>474</v>
      </c>
      <c r="B690" s="234"/>
      <c r="C690" s="234">
        <v>0</v>
      </c>
      <c r="D690" s="229"/>
    </row>
    <row r="691" spans="1:4" ht="20.100000000000001" customHeight="1">
      <c r="A691" s="233" t="s">
        <v>475</v>
      </c>
      <c r="B691" s="234"/>
      <c r="C691" s="234">
        <v>0</v>
      </c>
      <c r="D691" s="230"/>
    </row>
    <row r="692" spans="1:4" ht="20.100000000000001" customHeight="1">
      <c r="A692" s="233" t="s">
        <v>476</v>
      </c>
      <c r="B692" s="234"/>
      <c r="C692" s="234">
        <v>0</v>
      </c>
      <c r="D692" s="231"/>
    </row>
    <row r="693" spans="1:4" ht="20.100000000000001" customHeight="1">
      <c r="A693" s="233" t="s">
        <v>477</v>
      </c>
      <c r="B693" s="234"/>
      <c r="C693" s="234">
        <v>0</v>
      </c>
      <c r="D693" s="232"/>
    </row>
    <row r="694" spans="1:4" s="248" customFormat="1" ht="20.100000000000001" customHeight="1">
      <c r="A694" s="246" t="s">
        <v>478</v>
      </c>
      <c r="B694" s="250">
        <v>108</v>
      </c>
      <c r="C694" s="256">
        <v>108</v>
      </c>
      <c r="D694" s="229">
        <f>C694/B694*100</f>
        <v>100</v>
      </c>
    </row>
    <row r="695" spans="1:4" s="248" customFormat="1" ht="20.100000000000001" customHeight="1">
      <c r="A695" s="246" t="s">
        <v>996</v>
      </c>
      <c r="B695" s="250"/>
      <c r="C695" s="256">
        <v>0</v>
      </c>
      <c r="D695" s="250"/>
    </row>
    <row r="696" spans="1:4" s="248" customFormat="1" ht="20.100000000000001" customHeight="1">
      <c r="A696" s="246" t="s">
        <v>997</v>
      </c>
      <c r="B696" s="250"/>
      <c r="C696" s="256">
        <v>0</v>
      </c>
      <c r="D696" s="250"/>
    </row>
    <row r="697" spans="1:4" s="248" customFormat="1" ht="20.100000000000001" customHeight="1">
      <c r="A697" s="246" t="s">
        <v>998</v>
      </c>
      <c r="B697" s="250"/>
      <c r="C697" s="256">
        <v>0</v>
      </c>
      <c r="D697" s="250"/>
    </row>
    <row r="698" spans="1:4" s="248" customFormat="1" ht="20.100000000000001" customHeight="1">
      <c r="A698" s="246" t="s">
        <v>1106</v>
      </c>
      <c r="B698" s="250"/>
      <c r="C698" s="256">
        <v>108</v>
      </c>
      <c r="D698" s="250"/>
    </row>
    <row r="699" spans="1:4" s="248" customFormat="1" ht="20.100000000000001" customHeight="1">
      <c r="A699" s="246" t="s">
        <v>1107</v>
      </c>
      <c r="B699" s="256"/>
      <c r="C699" s="250"/>
      <c r="D699" s="250"/>
    </row>
    <row r="700" spans="1:4" s="248" customFormat="1" ht="20.100000000000001" customHeight="1">
      <c r="A700" s="246" t="s">
        <v>999</v>
      </c>
      <c r="B700" s="256"/>
      <c r="C700" s="250"/>
      <c r="D700" s="250"/>
    </row>
    <row r="701" spans="1:4" ht="20.100000000000001" customHeight="1">
      <c r="A701" s="233" t="s">
        <v>149</v>
      </c>
      <c r="B701" s="234"/>
      <c r="C701" s="234">
        <v>0</v>
      </c>
      <c r="D701" s="232"/>
    </row>
    <row r="702" spans="1:4" ht="20.100000000000001" customHeight="1">
      <c r="A702" s="233" t="s">
        <v>479</v>
      </c>
      <c r="B702" s="234"/>
      <c r="C702" s="234">
        <v>0</v>
      </c>
      <c r="D702" s="229"/>
    </row>
    <row r="703" spans="1:4" ht="20.100000000000001" customHeight="1">
      <c r="A703" s="233" t="s">
        <v>480</v>
      </c>
      <c r="B703" s="234"/>
      <c r="C703" s="234">
        <v>0</v>
      </c>
      <c r="D703" s="230"/>
    </row>
    <row r="704" spans="1:4" ht="20.100000000000001" customHeight="1">
      <c r="A704" s="233" t="s">
        <v>481</v>
      </c>
      <c r="B704" s="234"/>
      <c r="C704" s="234">
        <v>0</v>
      </c>
      <c r="D704" s="231"/>
    </row>
    <row r="705" spans="1:4" ht="20.100000000000001" customHeight="1">
      <c r="A705" s="233" t="s">
        <v>482</v>
      </c>
      <c r="B705" s="234"/>
      <c r="C705" s="234">
        <v>0</v>
      </c>
      <c r="D705" s="232"/>
    </row>
    <row r="706" spans="1:4" ht="20.100000000000001" customHeight="1">
      <c r="A706" s="233" t="s">
        <v>483</v>
      </c>
      <c r="B706" s="234"/>
      <c r="C706" s="234">
        <v>0</v>
      </c>
      <c r="D706" s="229"/>
    </row>
    <row r="707" spans="1:4" ht="20.100000000000001" customHeight="1">
      <c r="A707" s="233" t="s">
        <v>484</v>
      </c>
      <c r="B707" s="234"/>
      <c r="C707" s="234">
        <v>0</v>
      </c>
      <c r="D707" s="230"/>
    </row>
    <row r="708" spans="1:4" ht="20.100000000000001" customHeight="1">
      <c r="A708" s="233" t="s">
        <v>485</v>
      </c>
      <c r="B708" s="234"/>
      <c r="C708" s="234">
        <v>0</v>
      </c>
      <c r="D708" s="231"/>
    </row>
    <row r="709" spans="1:4" ht="20.100000000000001" customHeight="1">
      <c r="A709" s="233" t="s">
        <v>150</v>
      </c>
      <c r="B709" s="256">
        <v>5000</v>
      </c>
      <c r="C709" s="234">
        <v>4082</v>
      </c>
      <c r="D709" s="232">
        <f>C709/B709*100</f>
        <v>81.64</v>
      </c>
    </row>
    <row r="710" spans="1:4" ht="20.100000000000001" customHeight="1">
      <c r="A710" s="233" t="s">
        <v>486</v>
      </c>
      <c r="B710" s="234"/>
      <c r="C710" s="234">
        <v>0</v>
      </c>
      <c r="D710" s="229"/>
    </row>
    <row r="711" spans="1:4" ht="20.100000000000001" customHeight="1">
      <c r="A711" s="246" t="s">
        <v>487</v>
      </c>
      <c r="B711" s="256">
        <v>160</v>
      </c>
      <c r="C711" s="256">
        <v>160</v>
      </c>
      <c r="D711" s="229">
        <f>C711/B711*100</f>
        <v>100</v>
      </c>
    </row>
    <row r="712" spans="1:4" ht="20.100000000000001" customHeight="1">
      <c r="A712" s="246" t="s">
        <v>627</v>
      </c>
      <c r="B712" s="252"/>
      <c r="C712" s="256">
        <v>0</v>
      </c>
      <c r="D712" s="230"/>
    </row>
    <row r="713" spans="1:4" ht="20.100000000000001" customHeight="1">
      <c r="A713" s="246" t="s">
        <v>628</v>
      </c>
      <c r="B713" s="252"/>
      <c r="C713" s="256">
        <v>0</v>
      </c>
      <c r="D713" s="230"/>
    </row>
    <row r="714" spans="1:4" ht="20.100000000000001" customHeight="1">
      <c r="A714" s="246" t="s">
        <v>629</v>
      </c>
      <c r="B714" s="252"/>
      <c r="C714" s="256">
        <v>0</v>
      </c>
      <c r="D714" s="230"/>
    </row>
    <row r="715" spans="1:4" ht="20.100000000000001" customHeight="1">
      <c r="A715" s="246" t="s">
        <v>1108</v>
      </c>
      <c r="B715" s="252"/>
      <c r="C715" s="256">
        <v>0</v>
      </c>
      <c r="D715" s="230"/>
    </row>
    <row r="716" spans="1:4" ht="20.100000000000001" customHeight="1">
      <c r="A716" s="246" t="s">
        <v>1109</v>
      </c>
      <c r="B716" s="252"/>
      <c r="C716" s="256">
        <v>0</v>
      </c>
      <c r="D716" s="230"/>
    </row>
    <row r="717" spans="1:4" ht="20.100000000000001" customHeight="1">
      <c r="A717" s="246" t="s">
        <v>1110</v>
      </c>
      <c r="B717" s="252"/>
      <c r="C717" s="256">
        <v>0</v>
      </c>
      <c r="D717" s="230"/>
    </row>
    <row r="718" spans="1:4" ht="20.100000000000001" customHeight="1">
      <c r="A718" s="246" t="s">
        <v>1111</v>
      </c>
      <c r="B718" s="252"/>
      <c r="C718" s="256">
        <v>0</v>
      </c>
      <c r="D718" s="230"/>
    </row>
    <row r="719" spans="1:4" ht="20.100000000000001" customHeight="1">
      <c r="A719" s="246" t="s">
        <v>1112</v>
      </c>
      <c r="B719" s="252"/>
      <c r="C719" s="256">
        <v>0</v>
      </c>
      <c r="D719" s="230"/>
    </row>
    <row r="720" spans="1:4" ht="20.100000000000001" customHeight="1">
      <c r="A720" s="246" t="s">
        <v>1113</v>
      </c>
      <c r="B720" s="252"/>
      <c r="C720" s="256">
        <v>160</v>
      </c>
      <c r="D720" s="230"/>
    </row>
    <row r="721" spans="1:4" ht="20.100000000000001" customHeight="1">
      <c r="A721" s="246" t="s">
        <v>1114</v>
      </c>
      <c r="B721" s="256"/>
      <c r="C721" s="234"/>
      <c r="D721" s="230"/>
    </row>
    <row r="722" spans="1:4" ht="20.100000000000001" customHeight="1">
      <c r="A722" s="246" t="s">
        <v>1115</v>
      </c>
      <c r="B722" s="256"/>
      <c r="C722" s="234"/>
      <c r="D722" s="230"/>
    </row>
    <row r="723" spans="1:4" ht="20.100000000000001" customHeight="1">
      <c r="A723" s="246" t="s">
        <v>1116</v>
      </c>
      <c r="B723" s="256"/>
      <c r="C723" s="234"/>
      <c r="D723" s="230"/>
    </row>
    <row r="724" spans="1:4" ht="20.100000000000001" customHeight="1">
      <c r="A724" s="246" t="s">
        <v>1117</v>
      </c>
      <c r="B724" s="256"/>
      <c r="C724" s="234"/>
      <c r="D724" s="231"/>
    </row>
    <row r="725" spans="1:4" ht="20.100000000000001" customHeight="1">
      <c r="A725" s="246" t="s">
        <v>1118</v>
      </c>
      <c r="B725" s="256"/>
      <c r="C725" s="234">
        <v>0</v>
      </c>
      <c r="D725" s="232"/>
    </row>
    <row r="726" spans="1:4" ht="20.100000000000001" customHeight="1">
      <c r="A726" s="246" t="s">
        <v>1119</v>
      </c>
      <c r="B726" s="256"/>
      <c r="C726" s="234"/>
      <c r="D726" s="229"/>
    </row>
    <row r="727" spans="1:4" ht="20.100000000000001" customHeight="1">
      <c r="A727" s="246" t="s">
        <v>488</v>
      </c>
      <c r="B727" s="256">
        <v>510</v>
      </c>
      <c r="C727" s="256">
        <v>510</v>
      </c>
      <c r="D727" s="229">
        <f>C727/B727*100</f>
        <v>100</v>
      </c>
    </row>
    <row r="728" spans="1:4" ht="20.100000000000001" customHeight="1">
      <c r="A728" s="228" t="s">
        <v>627</v>
      </c>
      <c r="B728" s="234"/>
      <c r="C728" s="256">
        <v>370</v>
      </c>
      <c r="D728" s="229"/>
    </row>
    <row r="729" spans="1:4" ht="20.100000000000001" customHeight="1">
      <c r="A729" s="228" t="s">
        <v>628</v>
      </c>
      <c r="B729" s="234"/>
      <c r="C729" s="256">
        <v>80</v>
      </c>
      <c r="D729" s="229"/>
    </row>
    <row r="730" spans="1:4" ht="20.100000000000001" customHeight="1">
      <c r="A730" s="228" t="s">
        <v>629</v>
      </c>
      <c r="B730" s="234"/>
      <c r="C730" s="256">
        <v>0</v>
      </c>
      <c r="D730" s="229"/>
    </row>
    <row r="731" spans="1:4" ht="20.100000000000001" customHeight="1">
      <c r="A731" s="228" t="s">
        <v>1000</v>
      </c>
      <c r="B731" s="234"/>
      <c r="C731" s="256">
        <v>0</v>
      </c>
      <c r="D731" s="229"/>
    </row>
    <row r="732" spans="1:4" ht="20.100000000000001" customHeight="1">
      <c r="A732" s="228" t="s">
        <v>1001</v>
      </c>
      <c r="B732" s="234"/>
      <c r="C732" s="256">
        <v>0</v>
      </c>
      <c r="D732" s="229"/>
    </row>
    <row r="733" spans="1:4" ht="20.100000000000001" customHeight="1">
      <c r="A733" s="228" t="s">
        <v>1002</v>
      </c>
      <c r="B733" s="234"/>
      <c r="C733" s="256">
        <v>0</v>
      </c>
      <c r="D733" s="229"/>
    </row>
    <row r="734" spans="1:4" ht="20.100000000000001" customHeight="1">
      <c r="A734" s="228" t="s">
        <v>1003</v>
      </c>
      <c r="B734" s="234"/>
      <c r="C734" s="256">
        <v>0</v>
      </c>
      <c r="D734" s="229"/>
    </row>
    <row r="735" spans="1:4" ht="20.100000000000001" customHeight="1">
      <c r="A735" s="228" t="s">
        <v>1004</v>
      </c>
      <c r="B735" s="234"/>
      <c r="C735" s="256">
        <v>60</v>
      </c>
      <c r="D735" s="229"/>
    </row>
    <row r="736" spans="1:4" ht="20.100000000000001" customHeight="1">
      <c r="A736" s="233" t="s">
        <v>489</v>
      </c>
      <c r="B736" s="256">
        <v>184</v>
      </c>
      <c r="C736" s="256">
        <v>184</v>
      </c>
      <c r="D736" s="230">
        <f>C736/B736*100</f>
        <v>100</v>
      </c>
    </row>
    <row r="737" spans="1:4" ht="20.100000000000001" customHeight="1">
      <c r="A737" s="228" t="s">
        <v>627</v>
      </c>
      <c r="B737" s="234"/>
      <c r="C737" s="256">
        <v>167</v>
      </c>
      <c r="D737" s="230"/>
    </row>
    <row r="738" spans="1:4" ht="20.100000000000001" customHeight="1">
      <c r="A738" s="228" t="s">
        <v>628</v>
      </c>
      <c r="B738" s="234"/>
      <c r="C738" s="256">
        <v>0</v>
      </c>
      <c r="D738" s="230"/>
    </row>
    <row r="739" spans="1:4" ht="20.100000000000001" customHeight="1">
      <c r="A739" s="228" t="s">
        <v>629</v>
      </c>
      <c r="B739" s="234"/>
      <c r="C739" s="256">
        <v>0</v>
      </c>
      <c r="D739" s="230"/>
    </row>
    <row r="740" spans="1:4" ht="20.100000000000001" customHeight="1">
      <c r="A740" s="228" t="s">
        <v>1005</v>
      </c>
      <c r="B740" s="234"/>
      <c r="C740" s="256">
        <v>0</v>
      </c>
      <c r="D740" s="230"/>
    </row>
    <row r="741" spans="1:4" ht="20.100000000000001" customHeight="1">
      <c r="A741" s="228" t="s">
        <v>1006</v>
      </c>
      <c r="B741" s="234"/>
      <c r="C741" s="256">
        <v>0</v>
      </c>
      <c r="D741" s="230"/>
    </row>
    <row r="742" spans="1:4" ht="20.100000000000001" customHeight="1">
      <c r="A742" s="228" t="s">
        <v>1007</v>
      </c>
      <c r="B742" s="234"/>
      <c r="C742" s="256">
        <v>17</v>
      </c>
      <c r="D742" s="230"/>
    </row>
    <row r="743" spans="1:4" ht="20.100000000000001" customHeight="1">
      <c r="A743" s="233" t="s">
        <v>490</v>
      </c>
      <c r="B743" s="256">
        <v>3519</v>
      </c>
      <c r="C743" s="256">
        <v>2601</v>
      </c>
      <c r="D743" s="231">
        <f>C743/B743*100</f>
        <v>73.91304347826086</v>
      </c>
    </row>
    <row r="744" spans="1:4" ht="20.100000000000001" customHeight="1">
      <c r="A744" s="228" t="s">
        <v>627</v>
      </c>
      <c r="B744" s="234"/>
      <c r="C744" s="256">
        <v>0</v>
      </c>
      <c r="D744" s="231"/>
    </row>
    <row r="745" spans="1:4" ht="20.100000000000001" customHeight="1">
      <c r="A745" s="228" t="s">
        <v>628</v>
      </c>
      <c r="B745" s="234"/>
      <c r="C745" s="256">
        <v>0</v>
      </c>
      <c r="D745" s="231"/>
    </row>
    <row r="746" spans="1:4" ht="20.100000000000001" customHeight="1">
      <c r="A746" s="228" t="s">
        <v>629</v>
      </c>
      <c r="B746" s="234"/>
      <c r="C746" s="256">
        <v>0</v>
      </c>
      <c r="D746" s="231"/>
    </row>
    <row r="747" spans="1:4" ht="20.100000000000001" customHeight="1">
      <c r="A747" s="228" t="s">
        <v>1008</v>
      </c>
      <c r="B747" s="234"/>
      <c r="C747" s="256">
        <v>0</v>
      </c>
      <c r="D747" s="231"/>
    </row>
    <row r="748" spans="1:4" ht="20.100000000000001" customHeight="1">
      <c r="A748" s="228" t="s">
        <v>1009</v>
      </c>
      <c r="B748" s="234"/>
      <c r="C748" s="256">
        <v>2601</v>
      </c>
      <c r="D748" s="231"/>
    </row>
    <row r="749" spans="1:4" ht="20.100000000000001" customHeight="1">
      <c r="A749" s="228" t="s">
        <v>1010</v>
      </c>
      <c r="B749" s="234"/>
      <c r="C749" s="256">
        <v>0</v>
      </c>
      <c r="D749" s="231"/>
    </row>
    <row r="750" spans="1:4" ht="20.100000000000001" customHeight="1">
      <c r="A750" s="233" t="s">
        <v>491</v>
      </c>
      <c r="B750" s="256">
        <v>627</v>
      </c>
      <c r="C750" s="234">
        <v>627</v>
      </c>
      <c r="D750" s="232">
        <f>C750/B750*100</f>
        <v>100</v>
      </c>
    </row>
    <row r="751" spans="1:4" ht="20.100000000000001" customHeight="1">
      <c r="A751" s="228" t="s">
        <v>1011</v>
      </c>
      <c r="B751" s="234"/>
      <c r="C751" s="234"/>
      <c r="D751" s="232"/>
    </row>
    <row r="752" spans="1:4" ht="20.100000000000001" customHeight="1">
      <c r="A752" s="228" t="s">
        <v>1012</v>
      </c>
      <c r="B752" s="234"/>
      <c r="C752" s="234"/>
      <c r="D752" s="232"/>
    </row>
    <row r="753" spans="1:4" ht="20.100000000000001" customHeight="1">
      <c r="A753" s="228" t="s">
        <v>1013</v>
      </c>
      <c r="B753" s="234"/>
      <c r="C753" s="234"/>
      <c r="D753" s="232"/>
    </row>
    <row r="754" spans="1:4" ht="20.100000000000001" customHeight="1">
      <c r="A754" s="228" t="s">
        <v>1014</v>
      </c>
      <c r="B754" s="234"/>
      <c r="C754" s="234"/>
      <c r="D754" s="232"/>
    </row>
    <row r="755" spans="1:4" ht="20.100000000000001" customHeight="1">
      <c r="A755" s="228" t="s">
        <v>1015</v>
      </c>
      <c r="B755" s="234"/>
      <c r="C755" s="234"/>
      <c r="D755" s="232"/>
    </row>
    <row r="756" spans="1:4" ht="20.100000000000001" customHeight="1">
      <c r="A756" s="228" t="s">
        <v>1016</v>
      </c>
      <c r="B756" s="234"/>
      <c r="C756" s="234">
        <v>627</v>
      </c>
      <c r="D756" s="232"/>
    </row>
    <row r="757" spans="1:4" ht="20.100000000000001" customHeight="1">
      <c r="A757" s="233" t="s">
        <v>151</v>
      </c>
      <c r="B757" s="256">
        <v>390</v>
      </c>
      <c r="C757" s="256">
        <v>390</v>
      </c>
      <c r="D757" s="229">
        <f>C757/B757*100</f>
        <v>100</v>
      </c>
    </row>
    <row r="758" spans="1:4" ht="20.100000000000001" customHeight="1">
      <c r="A758" s="233" t="s">
        <v>492</v>
      </c>
      <c r="B758" s="256">
        <v>243</v>
      </c>
      <c r="C758" s="256">
        <v>243</v>
      </c>
      <c r="D758" s="230">
        <f>C758/B758*100</f>
        <v>100</v>
      </c>
    </row>
    <row r="759" spans="1:4" ht="20.100000000000001" customHeight="1">
      <c r="A759" s="228" t="s">
        <v>627</v>
      </c>
      <c r="B759" s="234"/>
      <c r="C759" s="256">
        <v>0</v>
      </c>
      <c r="D759" s="230"/>
    </row>
    <row r="760" spans="1:4" ht="20.100000000000001" customHeight="1">
      <c r="A760" s="228" t="s">
        <v>628</v>
      </c>
      <c r="B760" s="234"/>
      <c r="C760" s="256">
        <v>0</v>
      </c>
      <c r="D760" s="230"/>
    </row>
    <row r="761" spans="1:4" ht="20.100000000000001" customHeight="1">
      <c r="A761" s="228" t="s">
        <v>629</v>
      </c>
      <c r="B761" s="234"/>
      <c r="C761" s="256">
        <v>0</v>
      </c>
      <c r="D761" s="230"/>
    </row>
    <row r="762" spans="1:4" ht="20.100000000000001" customHeight="1">
      <c r="A762" s="228" t="s">
        <v>1017</v>
      </c>
      <c r="B762" s="234"/>
      <c r="C762" s="256">
        <v>0</v>
      </c>
      <c r="D762" s="230"/>
    </row>
    <row r="763" spans="1:4" ht="20.100000000000001" customHeight="1">
      <c r="A763" s="228" t="s">
        <v>1018</v>
      </c>
      <c r="B763" s="234"/>
      <c r="C763" s="256">
        <v>0</v>
      </c>
      <c r="D763" s="230"/>
    </row>
    <row r="764" spans="1:4" ht="20.100000000000001" customHeight="1">
      <c r="A764" s="228" t="s">
        <v>1019</v>
      </c>
      <c r="B764" s="234"/>
      <c r="C764" s="256">
        <v>0</v>
      </c>
      <c r="D764" s="230"/>
    </row>
    <row r="765" spans="1:4" ht="20.100000000000001" customHeight="1">
      <c r="A765" s="228" t="s">
        <v>1020</v>
      </c>
      <c r="B765" s="234"/>
      <c r="C765" s="256">
        <v>0</v>
      </c>
      <c r="D765" s="230"/>
    </row>
    <row r="766" spans="1:4" ht="20.100000000000001" customHeight="1">
      <c r="A766" s="228" t="s">
        <v>636</v>
      </c>
      <c r="B766" s="234"/>
      <c r="C766" s="256">
        <v>0</v>
      </c>
      <c r="D766" s="230"/>
    </row>
    <row r="767" spans="1:4" ht="20.100000000000001" customHeight="1">
      <c r="A767" s="228" t="s">
        <v>1021</v>
      </c>
      <c r="B767" s="234"/>
      <c r="C767" s="256">
        <v>243</v>
      </c>
      <c r="D767" s="230"/>
    </row>
    <row r="768" spans="1:4" ht="20.100000000000001" customHeight="1">
      <c r="A768" s="233" t="s">
        <v>493</v>
      </c>
      <c r="B768" s="256">
        <v>3</v>
      </c>
      <c r="C768" s="234">
        <v>3</v>
      </c>
      <c r="D768" s="231">
        <f>C768/B768*100</f>
        <v>100</v>
      </c>
    </row>
    <row r="769" spans="1:4" ht="20.100000000000001" customHeight="1">
      <c r="A769" s="228" t="s">
        <v>627</v>
      </c>
      <c r="B769" s="234"/>
      <c r="C769" s="234"/>
      <c r="D769" s="231"/>
    </row>
    <row r="770" spans="1:4" ht="20.100000000000001" customHeight="1">
      <c r="A770" s="228" t="s">
        <v>628</v>
      </c>
      <c r="B770" s="234"/>
      <c r="C770" s="234"/>
      <c r="D770" s="231"/>
    </row>
    <row r="771" spans="1:4" ht="20.100000000000001" customHeight="1">
      <c r="A771" s="228" t="s">
        <v>629</v>
      </c>
      <c r="B771" s="234"/>
      <c r="C771" s="234"/>
      <c r="D771" s="231"/>
    </row>
    <row r="772" spans="1:4" ht="20.100000000000001" customHeight="1">
      <c r="A772" s="228" t="s">
        <v>1022</v>
      </c>
      <c r="B772" s="234"/>
      <c r="C772" s="234"/>
      <c r="D772" s="231"/>
    </row>
    <row r="773" spans="1:4" ht="20.100000000000001" customHeight="1">
      <c r="A773" s="228" t="s">
        <v>1023</v>
      </c>
      <c r="B773" s="234"/>
      <c r="C773" s="234"/>
      <c r="D773" s="231"/>
    </row>
    <row r="774" spans="1:4" ht="20.100000000000001" customHeight="1">
      <c r="A774" s="228" t="s">
        <v>1024</v>
      </c>
      <c r="B774" s="234"/>
      <c r="C774" s="234">
        <v>3</v>
      </c>
      <c r="D774" s="231"/>
    </row>
    <row r="775" spans="1:4" ht="20.100000000000001" customHeight="1">
      <c r="A775" s="233" t="s">
        <v>494</v>
      </c>
      <c r="B775" s="256">
        <v>144</v>
      </c>
      <c r="C775" s="234">
        <v>144</v>
      </c>
      <c r="D775" s="232">
        <f>C775/B775*100</f>
        <v>100</v>
      </c>
    </row>
    <row r="776" spans="1:4" ht="20.100000000000001" customHeight="1">
      <c r="A776" s="228" t="s">
        <v>627</v>
      </c>
      <c r="B776" s="234"/>
      <c r="C776" s="234"/>
      <c r="D776" s="232"/>
    </row>
    <row r="777" spans="1:4" ht="20.100000000000001" customHeight="1">
      <c r="A777" s="228" t="s">
        <v>628</v>
      </c>
      <c r="B777" s="234"/>
      <c r="C777" s="234"/>
      <c r="D777" s="232"/>
    </row>
    <row r="778" spans="1:4" ht="20.100000000000001" customHeight="1">
      <c r="A778" s="228" t="s">
        <v>629</v>
      </c>
      <c r="B778" s="234"/>
      <c r="C778" s="234"/>
      <c r="D778" s="232"/>
    </row>
    <row r="779" spans="1:4" ht="20.100000000000001" customHeight="1">
      <c r="A779" s="228" t="s">
        <v>1025</v>
      </c>
      <c r="B779" s="234"/>
      <c r="C779" s="234"/>
      <c r="D779" s="232"/>
    </row>
    <row r="780" spans="1:4" ht="20.100000000000001" customHeight="1">
      <c r="A780" s="228" t="s">
        <v>1026</v>
      </c>
      <c r="B780" s="234"/>
      <c r="C780" s="234">
        <v>144</v>
      </c>
      <c r="D780" s="232"/>
    </row>
    <row r="781" spans="1:4" ht="20.100000000000001" customHeight="1">
      <c r="A781" s="233" t="s">
        <v>495</v>
      </c>
      <c r="B781" s="234"/>
      <c r="C781" s="234"/>
      <c r="D781" s="229"/>
    </row>
    <row r="782" spans="1:4" ht="20.100000000000001" customHeight="1">
      <c r="A782" s="228" t="s">
        <v>1027</v>
      </c>
      <c r="B782" s="234"/>
      <c r="C782" s="234"/>
      <c r="D782" s="229"/>
    </row>
    <row r="783" spans="1:4" ht="20.100000000000001" customHeight="1">
      <c r="A783" s="228" t="s">
        <v>1028</v>
      </c>
      <c r="B783" s="234"/>
      <c r="C783" s="234"/>
      <c r="D783" s="229"/>
    </row>
    <row r="784" spans="1:4" ht="20.100000000000001" customHeight="1">
      <c r="A784" s="233" t="s">
        <v>152</v>
      </c>
      <c r="B784" s="234"/>
      <c r="C784" s="234">
        <v>0</v>
      </c>
      <c r="D784" s="230"/>
    </row>
    <row r="785" spans="1:4" ht="20.100000000000001" customHeight="1">
      <c r="A785" s="233" t="s">
        <v>496</v>
      </c>
      <c r="B785" s="234"/>
      <c r="C785" s="234">
        <v>0</v>
      </c>
      <c r="D785" s="231"/>
    </row>
    <row r="786" spans="1:4" ht="20.100000000000001" customHeight="1">
      <c r="A786" s="233" t="s">
        <v>497</v>
      </c>
      <c r="B786" s="234"/>
      <c r="C786" s="234">
        <v>0</v>
      </c>
      <c r="D786" s="232"/>
    </row>
    <row r="787" spans="1:4" ht="20.100000000000001" customHeight="1">
      <c r="A787" s="233" t="s">
        <v>498</v>
      </c>
      <c r="B787" s="234"/>
      <c r="C787" s="234">
        <v>0</v>
      </c>
      <c r="D787" s="229"/>
    </row>
    <row r="788" spans="1:4" ht="20.100000000000001" customHeight="1">
      <c r="A788" s="233" t="s">
        <v>499</v>
      </c>
      <c r="B788" s="234"/>
      <c r="C788" s="234">
        <v>0</v>
      </c>
      <c r="D788" s="230"/>
    </row>
    <row r="789" spans="1:4" ht="20.100000000000001" customHeight="1">
      <c r="A789" s="233" t="s">
        <v>500</v>
      </c>
      <c r="B789" s="234"/>
      <c r="C789" s="234">
        <v>0</v>
      </c>
      <c r="D789" s="231"/>
    </row>
    <row r="790" spans="1:4" ht="20.100000000000001" customHeight="1">
      <c r="A790" s="233" t="s">
        <v>501</v>
      </c>
      <c r="B790" s="256">
        <v>1400</v>
      </c>
      <c r="C790" s="234">
        <v>1400</v>
      </c>
      <c r="D790" s="232">
        <f>C790/B790*100</f>
        <v>100</v>
      </c>
    </row>
    <row r="791" spans="1:4" ht="20.100000000000001" customHeight="1">
      <c r="A791" s="233" t="s">
        <v>502</v>
      </c>
      <c r="B791" s="234"/>
      <c r="C791" s="234">
        <v>0</v>
      </c>
      <c r="D791" s="229"/>
    </row>
    <row r="792" spans="1:4" ht="20.100000000000001" customHeight="1">
      <c r="A792" s="233" t="s">
        <v>503</v>
      </c>
      <c r="B792" s="234"/>
      <c r="C792" s="234">
        <v>0</v>
      </c>
      <c r="D792" s="230"/>
    </row>
    <row r="793" spans="1:4" ht="20.100000000000001" customHeight="1">
      <c r="A793" s="233" t="s">
        <v>504</v>
      </c>
      <c r="B793" s="234"/>
      <c r="C793" s="234">
        <v>0</v>
      </c>
      <c r="D793" s="231"/>
    </row>
    <row r="794" spans="1:4" ht="20.100000000000001" customHeight="1">
      <c r="A794" s="233" t="s">
        <v>505</v>
      </c>
      <c r="B794" s="234"/>
      <c r="C794" s="234">
        <v>0</v>
      </c>
      <c r="D794" s="232"/>
    </row>
    <row r="795" spans="1:4" ht="20.100000000000001" customHeight="1">
      <c r="A795" s="233" t="s">
        <v>506</v>
      </c>
      <c r="B795" s="234"/>
      <c r="C795" s="234">
        <v>0</v>
      </c>
      <c r="D795" s="229"/>
    </row>
    <row r="796" spans="1:4" ht="20.100000000000001" customHeight="1">
      <c r="A796" s="233" t="s">
        <v>471</v>
      </c>
      <c r="B796" s="234"/>
      <c r="C796" s="234">
        <v>0</v>
      </c>
      <c r="D796" s="230"/>
    </row>
    <row r="797" spans="1:4" ht="20.100000000000001" customHeight="1">
      <c r="A797" s="233" t="s">
        <v>507</v>
      </c>
      <c r="B797" s="234"/>
      <c r="C797" s="234">
        <v>0</v>
      </c>
      <c r="D797" s="231"/>
    </row>
    <row r="798" spans="1:4" ht="20.100000000000001" customHeight="1">
      <c r="A798" s="233" t="s">
        <v>508</v>
      </c>
      <c r="B798" s="234"/>
      <c r="C798" s="234">
        <v>0</v>
      </c>
      <c r="D798" s="232"/>
    </row>
    <row r="799" spans="1:4" ht="20.100000000000001" customHeight="1">
      <c r="A799" s="233" t="s">
        <v>509</v>
      </c>
      <c r="B799" s="256">
        <v>1400</v>
      </c>
      <c r="C799" s="234">
        <v>1400</v>
      </c>
      <c r="D799" s="232">
        <f>C799/B799*100</f>
        <v>100</v>
      </c>
    </row>
    <row r="800" spans="1:4" ht="20.100000000000001" customHeight="1">
      <c r="A800" s="233" t="s">
        <v>153</v>
      </c>
      <c r="B800" s="256">
        <v>1800</v>
      </c>
      <c r="C800" s="256">
        <v>1439</v>
      </c>
      <c r="D800" s="230">
        <f>C800/B800*100</f>
        <v>79.944444444444443</v>
      </c>
    </row>
    <row r="801" spans="1:4" ht="20.100000000000001" customHeight="1">
      <c r="A801" s="233" t="s">
        <v>510</v>
      </c>
      <c r="B801" s="256">
        <v>1800</v>
      </c>
      <c r="C801" s="256">
        <v>1439</v>
      </c>
      <c r="D801" s="231">
        <f>C801/B801*100</f>
        <v>79.944444444444443</v>
      </c>
    </row>
    <row r="802" spans="1:4" ht="20.100000000000001" customHeight="1">
      <c r="A802" s="228" t="s">
        <v>627</v>
      </c>
      <c r="B802" s="234"/>
      <c r="C802" s="256">
        <v>1351</v>
      </c>
      <c r="D802" s="231"/>
    </row>
    <row r="803" spans="1:4" ht="20.100000000000001" customHeight="1">
      <c r="A803" s="228" t="s">
        <v>628</v>
      </c>
      <c r="B803" s="234"/>
      <c r="C803" s="234"/>
      <c r="D803" s="231"/>
    </row>
    <row r="804" spans="1:4" ht="20.100000000000001" customHeight="1">
      <c r="A804" s="228" t="s">
        <v>629</v>
      </c>
      <c r="B804" s="234"/>
      <c r="C804" s="234"/>
      <c r="D804" s="231"/>
    </row>
    <row r="805" spans="1:4" ht="20.100000000000001" customHeight="1">
      <c r="A805" s="228" t="s">
        <v>1029</v>
      </c>
      <c r="B805" s="234"/>
      <c r="C805" s="234"/>
      <c r="D805" s="231"/>
    </row>
    <row r="806" spans="1:4" ht="20.100000000000001" customHeight="1">
      <c r="A806" s="228" t="s">
        <v>1030</v>
      </c>
      <c r="B806" s="234"/>
      <c r="C806" s="234"/>
      <c r="D806" s="231"/>
    </row>
    <row r="807" spans="1:4" ht="20.100000000000001" customHeight="1">
      <c r="A807" s="228" t="s">
        <v>1031</v>
      </c>
      <c r="B807" s="234"/>
      <c r="C807" s="234"/>
      <c r="D807" s="231"/>
    </row>
    <row r="808" spans="1:4" ht="20.100000000000001" customHeight="1">
      <c r="A808" s="228" t="s">
        <v>1032</v>
      </c>
      <c r="B808" s="234"/>
      <c r="C808" s="234"/>
      <c r="D808" s="231"/>
    </row>
    <row r="809" spans="1:4" ht="20.100000000000001" customHeight="1">
      <c r="A809" s="228" t="s">
        <v>1033</v>
      </c>
      <c r="B809" s="234"/>
      <c r="C809" s="234"/>
      <c r="D809" s="231"/>
    </row>
    <row r="810" spans="1:4" ht="20.100000000000001" customHeight="1">
      <c r="A810" s="228" t="s">
        <v>1034</v>
      </c>
      <c r="B810" s="234"/>
      <c r="C810" s="234"/>
      <c r="D810" s="231"/>
    </row>
    <row r="811" spans="1:4" ht="20.100000000000001" customHeight="1">
      <c r="A811" s="228" t="s">
        <v>1035</v>
      </c>
      <c r="B811" s="234"/>
      <c r="C811" s="234"/>
      <c r="D811" s="231"/>
    </row>
    <row r="812" spans="1:4" ht="20.100000000000001" customHeight="1">
      <c r="A812" s="228" t="s">
        <v>1036</v>
      </c>
      <c r="B812" s="234"/>
      <c r="C812" s="234"/>
      <c r="D812" s="231"/>
    </row>
    <row r="813" spans="1:4" ht="20.100000000000001" customHeight="1">
      <c r="A813" s="228" t="s">
        <v>1037</v>
      </c>
      <c r="B813" s="234"/>
      <c r="C813" s="234"/>
      <c r="D813" s="231"/>
    </row>
    <row r="814" spans="1:4" ht="20.100000000000001" customHeight="1">
      <c r="A814" s="228" t="s">
        <v>1038</v>
      </c>
      <c r="B814" s="234"/>
      <c r="C814" s="234"/>
      <c r="D814" s="231"/>
    </row>
    <row r="815" spans="1:4" ht="20.100000000000001" customHeight="1">
      <c r="A815" s="228" t="s">
        <v>1039</v>
      </c>
      <c r="B815" s="234"/>
      <c r="C815" s="234"/>
      <c r="D815" s="231"/>
    </row>
    <row r="816" spans="1:4" ht="20.100000000000001" customHeight="1">
      <c r="A816" s="228" t="s">
        <v>1040</v>
      </c>
      <c r="B816" s="234"/>
      <c r="C816" s="234"/>
      <c r="D816" s="231"/>
    </row>
    <row r="817" spans="1:4" ht="20.100000000000001" customHeight="1">
      <c r="A817" s="228" t="s">
        <v>1041</v>
      </c>
      <c r="B817" s="234"/>
      <c r="C817" s="234"/>
      <c r="D817" s="231"/>
    </row>
    <row r="818" spans="1:4" ht="20.100000000000001" customHeight="1">
      <c r="A818" s="228" t="s">
        <v>1042</v>
      </c>
      <c r="B818" s="234"/>
      <c r="C818" s="234"/>
      <c r="D818" s="231"/>
    </row>
    <row r="819" spans="1:4" ht="20.100000000000001" customHeight="1">
      <c r="A819" s="228" t="s">
        <v>636</v>
      </c>
      <c r="B819" s="234"/>
      <c r="C819" s="256">
        <v>68</v>
      </c>
      <c r="D819" s="231"/>
    </row>
    <row r="820" spans="1:4" ht="20.100000000000001" customHeight="1">
      <c r="A820" s="228" t="s">
        <v>1043</v>
      </c>
      <c r="B820" s="234"/>
      <c r="C820" s="256">
        <v>20</v>
      </c>
      <c r="D820" s="231"/>
    </row>
    <row r="821" spans="1:4" ht="20.100000000000001" customHeight="1">
      <c r="A821" s="233" t="s">
        <v>511</v>
      </c>
      <c r="B821" s="234"/>
      <c r="C821" s="234">
        <v>0</v>
      </c>
      <c r="D821" s="232"/>
    </row>
    <row r="822" spans="1:4" ht="20.100000000000001" customHeight="1">
      <c r="A822" s="233" t="s">
        <v>512</v>
      </c>
      <c r="B822" s="234"/>
      <c r="C822" s="234">
        <v>0</v>
      </c>
      <c r="D822" s="229"/>
    </row>
    <row r="823" spans="1:4" ht="20.100000000000001" customHeight="1">
      <c r="A823" s="233" t="s">
        <v>513</v>
      </c>
      <c r="B823" s="234"/>
      <c r="C823" s="234">
        <v>0</v>
      </c>
      <c r="D823" s="230"/>
    </row>
    <row r="824" spans="1:4" ht="20.100000000000001" customHeight="1">
      <c r="A824" s="233" t="s">
        <v>514</v>
      </c>
      <c r="B824" s="234"/>
      <c r="C824" s="234">
        <v>0</v>
      </c>
      <c r="D824" s="231"/>
    </row>
    <row r="825" spans="1:4" ht="20.100000000000001" customHeight="1">
      <c r="A825" s="233" t="s">
        <v>515</v>
      </c>
      <c r="B825" s="234"/>
      <c r="C825" s="234">
        <v>0</v>
      </c>
      <c r="D825" s="232"/>
    </row>
    <row r="826" spans="1:4" ht="20.100000000000001" customHeight="1">
      <c r="A826" s="233" t="s">
        <v>516</v>
      </c>
      <c r="B826" s="234"/>
      <c r="C826" s="234"/>
      <c r="D826" s="229"/>
    </row>
    <row r="827" spans="1:4" ht="20.100000000000001" customHeight="1">
      <c r="A827" s="233" t="s">
        <v>517</v>
      </c>
      <c r="B827" s="234"/>
      <c r="C827" s="234"/>
      <c r="D827" s="230"/>
    </row>
    <row r="828" spans="1:4" ht="20.100000000000001" customHeight="1">
      <c r="A828" s="233" t="s">
        <v>518</v>
      </c>
      <c r="B828" s="234"/>
      <c r="C828" s="234"/>
      <c r="D828" s="231"/>
    </row>
    <row r="829" spans="1:4" ht="20.100000000000001" customHeight="1">
      <c r="A829" s="228" t="s">
        <v>1044</v>
      </c>
      <c r="B829" s="234"/>
      <c r="C829" s="234"/>
      <c r="D829" s="231"/>
    </row>
    <row r="830" spans="1:4" ht="20.100000000000001" customHeight="1">
      <c r="A830" s="228" t="s">
        <v>1045</v>
      </c>
      <c r="B830" s="234"/>
      <c r="C830" s="234"/>
      <c r="D830" s="231"/>
    </row>
    <row r="831" spans="1:4" ht="20.100000000000001" customHeight="1">
      <c r="A831" s="228" t="s">
        <v>1046</v>
      </c>
      <c r="B831" s="234"/>
      <c r="C831" s="234"/>
      <c r="D831" s="231"/>
    </row>
    <row r="832" spans="1:4" ht="20.100000000000001" customHeight="1">
      <c r="A832" s="233" t="s">
        <v>519</v>
      </c>
      <c r="B832" s="234"/>
      <c r="C832" s="234"/>
      <c r="D832" s="232"/>
    </row>
    <row r="833" spans="1:4" ht="20.100000000000001" customHeight="1">
      <c r="A833" s="228" t="s">
        <v>1047</v>
      </c>
      <c r="B833" s="234"/>
      <c r="C833" s="234">
        <v>0</v>
      </c>
      <c r="D833" s="232"/>
    </row>
    <row r="834" spans="1:4" ht="20.100000000000001" customHeight="1">
      <c r="A834" s="228" t="s">
        <v>1048</v>
      </c>
      <c r="B834" s="234"/>
      <c r="C834" s="234">
        <v>0</v>
      </c>
      <c r="D834" s="232"/>
    </row>
    <row r="835" spans="1:4" ht="20.100000000000001" customHeight="1">
      <c r="A835" s="228" t="s">
        <v>1049</v>
      </c>
      <c r="B835" s="234"/>
      <c r="C835" s="234"/>
      <c r="D835" s="232"/>
    </row>
    <row r="836" spans="1:4" ht="20.100000000000001" customHeight="1">
      <c r="A836" s="233" t="s">
        <v>154</v>
      </c>
      <c r="B836" s="256">
        <v>442</v>
      </c>
      <c r="C836" s="256">
        <v>442</v>
      </c>
      <c r="D836" s="229">
        <f>C836/B836*100</f>
        <v>100</v>
      </c>
    </row>
    <row r="837" spans="1:4" ht="20.100000000000001" customHeight="1">
      <c r="A837" s="233" t="s">
        <v>520</v>
      </c>
      <c r="B837" s="256">
        <v>392</v>
      </c>
      <c r="C837" s="256">
        <v>392</v>
      </c>
      <c r="D837" s="229">
        <f>C837/B837*100</f>
        <v>100</v>
      </c>
    </row>
    <row r="838" spans="1:4" ht="20.100000000000001" customHeight="1">
      <c r="A838" s="228" t="s">
        <v>627</v>
      </c>
      <c r="B838" s="234"/>
      <c r="C838" s="234"/>
      <c r="D838" s="230"/>
    </row>
    <row r="839" spans="1:4" ht="20.100000000000001" customHeight="1">
      <c r="A839" s="228" t="s">
        <v>628</v>
      </c>
      <c r="B839" s="234"/>
      <c r="C839" s="234"/>
      <c r="D839" s="230"/>
    </row>
    <row r="840" spans="1:4" ht="20.100000000000001" customHeight="1">
      <c r="A840" s="228" t="s">
        <v>629</v>
      </c>
      <c r="B840" s="234"/>
      <c r="C840" s="234"/>
      <c r="D840" s="230"/>
    </row>
    <row r="841" spans="1:4" ht="20.100000000000001" customHeight="1">
      <c r="A841" s="228" t="s">
        <v>1050</v>
      </c>
      <c r="B841" s="234"/>
      <c r="C841" s="234"/>
      <c r="D841" s="230"/>
    </row>
    <row r="842" spans="1:4" ht="20.100000000000001" customHeight="1">
      <c r="A842" s="228" t="s">
        <v>1051</v>
      </c>
      <c r="B842" s="234"/>
      <c r="C842" s="234"/>
      <c r="D842" s="230"/>
    </row>
    <row r="843" spans="1:4" ht="20.100000000000001" customHeight="1">
      <c r="A843" s="228" t="s">
        <v>1052</v>
      </c>
      <c r="B843" s="234"/>
      <c r="C843" s="234"/>
      <c r="D843" s="230"/>
    </row>
    <row r="844" spans="1:4" ht="20.100000000000001" customHeight="1">
      <c r="A844" s="228" t="s">
        <v>1053</v>
      </c>
      <c r="B844" s="234"/>
      <c r="C844" s="234"/>
      <c r="D844" s="230"/>
    </row>
    <row r="845" spans="1:4" ht="20.100000000000001" customHeight="1">
      <c r="A845" s="228" t="s">
        <v>1054</v>
      </c>
      <c r="B845" s="234"/>
      <c r="C845" s="234"/>
      <c r="D845" s="230"/>
    </row>
    <row r="846" spans="1:4" ht="20.100000000000001" customHeight="1">
      <c r="A846" s="228" t="s">
        <v>1055</v>
      </c>
      <c r="B846" s="234"/>
      <c r="C846" s="234"/>
      <c r="D846" s="230"/>
    </row>
    <row r="847" spans="1:4" ht="20.100000000000001" customHeight="1">
      <c r="A847" s="228" t="s">
        <v>1056</v>
      </c>
      <c r="B847" s="234"/>
      <c r="C847" s="234"/>
      <c r="D847" s="230"/>
    </row>
    <row r="848" spans="1:4" ht="20.100000000000001" customHeight="1">
      <c r="A848" s="228" t="s">
        <v>1057</v>
      </c>
      <c r="B848" s="234"/>
      <c r="C848" s="234">
        <v>392</v>
      </c>
      <c r="D848" s="230"/>
    </row>
    <row r="849" spans="1:4" ht="20.100000000000001" customHeight="1">
      <c r="A849" s="228" t="s">
        <v>1058</v>
      </c>
      <c r="B849" s="234"/>
      <c r="C849" s="234"/>
      <c r="D849" s="230"/>
    </row>
    <row r="850" spans="1:4" ht="20.100000000000001" customHeight="1">
      <c r="A850" s="228" t="s">
        <v>636</v>
      </c>
      <c r="B850" s="234"/>
      <c r="C850" s="234"/>
      <c r="D850" s="230"/>
    </row>
    <row r="851" spans="1:4" ht="20.100000000000001" customHeight="1">
      <c r="A851" s="228" t="s">
        <v>1059</v>
      </c>
      <c r="B851" s="234"/>
      <c r="C851" s="234"/>
      <c r="D851" s="230"/>
    </row>
    <row r="852" spans="1:4" ht="20.100000000000001" customHeight="1">
      <c r="A852" s="233" t="s">
        <v>521</v>
      </c>
      <c r="B852" s="234"/>
      <c r="C852" s="234">
        <v>0</v>
      </c>
      <c r="D852" s="231"/>
    </row>
    <row r="853" spans="1:4" ht="20.100000000000001" customHeight="1">
      <c r="A853" s="233" t="s">
        <v>522</v>
      </c>
      <c r="B853" s="234"/>
      <c r="C853" s="234">
        <v>0</v>
      </c>
      <c r="D853" s="232"/>
    </row>
    <row r="854" spans="1:4" ht="20.100000000000001" customHeight="1">
      <c r="A854" s="233" t="s">
        <v>523</v>
      </c>
      <c r="B854" s="234"/>
      <c r="C854" s="234"/>
      <c r="D854" s="229"/>
    </row>
    <row r="855" spans="1:4" ht="20.100000000000001" customHeight="1">
      <c r="A855" s="233" t="s">
        <v>1060</v>
      </c>
      <c r="B855" s="234"/>
      <c r="C855" s="234">
        <v>0</v>
      </c>
      <c r="D855" s="229"/>
    </row>
    <row r="856" spans="1:4" ht="20.100000000000001" customHeight="1">
      <c r="A856" s="233" t="s">
        <v>1061</v>
      </c>
      <c r="B856" s="234"/>
      <c r="C856" s="234">
        <v>0</v>
      </c>
      <c r="D856" s="229"/>
    </row>
    <row r="857" spans="1:4" ht="20.100000000000001" customHeight="1">
      <c r="A857" s="233" t="s">
        <v>1062</v>
      </c>
      <c r="B857" s="234"/>
      <c r="C857" s="234">
        <v>0</v>
      </c>
      <c r="D857" s="229"/>
    </row>
    <row r="858" spans="1:4" ht="20.100000000000001" customHeight="1">
      <c r="A858" s="233" t="s">
        <v>1063</v>
      </c>
      <c r="B858" s="234"/>
      <c r="C858" s="234">
        <v>0</v>
      </c>
      <c r="D858" s="229"/>
    </row>
    <row r="859" spans="1:4" ht="20.100000000000001" customHeight="1">
      <c r="A859" s="233" t="s">
        <v>1064</v>
      </c>
      <c r="B859" s="234"/>
      <c r="C859" s="234"/>
      <c r="D859" s="229"/>
    </row>
    <row r="860" spans="1:4" ht="20.100000000000001" customHeight="1">
      <c r="A860" s="233" t="s">
        <v>524</v>
      </c>
      <c r="B860" s="256">
        <v>50</v>
      </c>
      <c r="C860" s="234">
        <v>50</v>
      </c>
      <c r="D860" s="230">
        <f>C860/B860*100</f>
        <v>100</v>
      </c>
    </row>
    <row r="861" spans="1:4" ht="20.100000000000001" customHeight="1">
      <c r="A861" s="233" t="s">
        <v>1065</v>
      </c>
      <c r="B861" s="234"/>
      <c r="C861" s="234"/>
      <c r="D861" s="230"/>
    </row>
    <row r="862" spans="1:4" ht="20.100000000000001" customHeight="1">
      <c r="A862" s="233" t="s">
        <v>1066</v>
      </c>
      <c r="B862" s="234"/>
      <c r="C862" s="234"/>
      <c r="D862" s="230"/>
    </row>
    <row r="863" spans="1:4" ht="20.100000000000001" customHeight="1">
      <c r="A863" s="233" t="s">
        <v>1067</v>
      </c>
      <c r="B863" s="234"/>
      <c r="C863" s="234">
        <v>50</v>
      </c>
      <c r="D863" s="230"/>
    </row>
    <row r="864" spans="1:4" ht="20.100000000000001" customHeight="1">
      <c r="A864" s="233" t="s">
        <v>1068</v>
      </c>
      <c r="B864" s="234"/>
      <c r="C864" s="234"/>
      <c r="D864" s="230"/>
    </row>
    <row r="865" spans="1:4" ht="20.100000000000001" customHeight="1">
      <c r="A865" s="233" t="s">
        <v>1069</v>
      </c>
      <c r="B865" s="234"/>
      <c r="C865" s="234"/>
      <c r="D865" s="230"/>
    </row>
    <row r="866" spans="1:4" ht="20.100000000000001" customHeight="1">
      <c r="A866" s="233" t="s">
        <v>1070</v>
      </c>
      <c r="B866" s="234"/>
      <c r="C866" s="234"/>
      <c r="D866" s="230"/>
    </row>
    <row r="867" spans="1:4" ht="20.100000000000001" customHeight="1">
      <c r="A867" s="233" t="s">
        <v>1071</v>
      </c>
      <c r="B867" s="234"/>
      <c r="C867" s="234"/>
      <c r="D867" s="230"/>
    </row>
    <row r="868" spans="1:4" ht="20.100000000000001" customHeight="1">
      <c r="A868" s="233" t="s">
        <v>1072</v>
      </c>
      <c r="B868" s="234"/>
      <c r="C868" s="234"/>
      <c r="D868" s="230"/>
    </row>
    <row r="869" spans="1:4" ht="20.100000000000001" customHeight="1">
      <c r="A869" s="233" t="s">
        <v>1073</v>
      </c>
      <c r="B869" s="234"/>
      <c r="C869" s="234"/>
      <c r="D869" s="230"/>
    </row>
    <row r="870" spans="1:4" ht="20.100000000000001" customHeight="1">
      <c r="A870" s="233" t="s">
        <v>1074</v>
      </c>
      <c r="B870" s="234"/>
      <c r="C870" s="234"/>
      <c r="D870" s="230"/>
    </row>
    <row r="871" spans="1:4" ht="20.100000000000001" customHeight="1">
      <c r="A871" s="233" t="s">
        <v>1075</v>
      </c>
      <c r="B871" s="234"/>
      <c r="C871" s="234"/>
      <c r="D871" s="230"/>
    </row>
    <row r="872" spans="1:4" ht="20.100000000000001" customHeight="1">
      <c r="A872" s="233" t="s">
        <v>112</v>
      </c>
      <c r="B872" s="234"/>
      <c r="C872" s="234">
        <v>0</v>
      </c>
      <c r="D872" s="231"/>
    </row>
    <row r="873" spans="1:4" ht="20.100000000000001" customHeight="1">
      <c r="A873" s="233" t="s">
        <v>525</v>
      </c>
      <c r="B873" s="256">
        <v>6342</v>
      </c>
      <c r="C873" s="256">
        <v>4097</v>
      </c>
      <c r="D873" s="232">
        <f>C873/B873*100</f>
        <v>64.601072216966259</v>
      </c>
    </row>
    <row r="874" spans="1:4" ht="20.100000000000001" customHeight="1">
      <c r="A874" s="233" t="s">
        <v>526</v>
      </c>
      <c r="B874" s="234"/>
      <c r="C874" s="256">
        <v>4097</v>
      </c>
      <c r="D874" s="230"/>
    </row>
    <row r="875" spans="1:4" ht="20.100000000000001" customHeight="1">
      <c r="A875" s="233" t="s">
        <v>1076</v>
      </c>
      <c r="B875" s="256">
        <v>6342</v>
      </c>
      <c r="C875" s="256">
        <v>4097</v>
      </c>
      <c r="D875" s="232">
        <f>C875/B875*100</f>
        <v>64.601072216966259</v>
      </c>
    </row>
    <row r="876" spans="1:4" ht="20.100000000000001" customHeight="1">
      <c r="A876" s="233" t="s">
        <v>527</v>
      </c>
      <c r="B876" s="256">
        <v>1890</v>
      </c>
      <c r="C876" s="256">
        <v>1890</v>
      </c>
      <c r="D876" s="232">
        <f>C876/B876*100</f>
        <v>100</v>
      </c>
    </row>
    <row r="877" spans="1:4" ht="20.100000000000001" customHeight="1">
      <c r="A877" s="233" t="s">
        <v>528</v>
      </c>
      <c r="B877" s="256">
        <v>1890</v>
      </c>
      <c r="C877" s="256">
        <v>1890</v>
      </c>
      <c r="D877" s="232">
        <f>C877/B877*100</f>
        <v>100</v>
      </c>
    </row>
    <row r="878" spans="1:4" s="248" customFormat="1" ht="20.100000000000001" customHeight="1">
      <c r="A878" s="246" t="s">
        <v>1120</v>
      </c>
      <c r="B878" s="234"/>
      <c r="C878" s="256">
        <v>1890</v>
      </c>
      <c r="D878" s="250"/>
    </row>
    <row r="879" spans="1:4" ht="20.100000000000001" customHeight="1">
      <c r="A879" s="233" t="s">
        <v>529</v>
      </c>
      <c r="B879" s="234"/>
      <c r="C879" s="256"/>
      <c r="D879" s="229"/>
    </row>
    <row r="880" spans="1:4" ht="20.100000000000001" customHeight="1">
      <c r="A880" s="233" t="s">
        <v>530</v>
      </c>
      <c r="B880" s="234"/>
      <c r="C880" s="234"/>
      <c r="D880" s="230"/>
    </row>
  </sheetData>
  <mergeCells count="1">
    <mergeCell ref="A1:D1"/>
  </mergeCells>
  <phoneticPr fontId="43" type="noConversion"/>
  <printOptions horizontalCentered="1"/>
  <pageMargins left="0.59055118110236227" right="0.59055118110236227" top="0.59055118110236227" bottom="0.59055118110236227" header="0.59055118110236227" footer="0.23622047244094491"/>
  <pageSetup paperSize="9" scale="70" pageOrder="overThenDown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J91"/>
  <sheetViews>
    <sheetView showGridLines="0" showZeros="0" zoomScaleNormal="85" zoomScaleSheetLayoutView="85" workbookViewId="0">
      <selection activeCell="I82" sqref="I82"/>
    </sheetView>
  </sheetViews>
  <sheetFormatPr defaultRowHeight="15"/>
  <cols>
    <col min="1" max="1" width="27.875" style="289" customWidth="1"/>
    <col min="2" max="2" width="12.25" style="289" customWidth="1"/>
    <col min="3" max="3" width="11.25" style="289" customWidth="1"/>
    <col min="4" max="4" width="10.375" style="289" customWidth="1"/>
    <col min="5" max="5" width="19.125" style="290" customWidth="1"/>
    <col min="6" max="9" width="14.25" style="291" customWidth="1"/>
    <col min="10" max="10" width="9" style="292"/>
    <col min="11" max="16384" width="9" style="289"/>
  </cols>
  <sheetData>
    <row r="1" spans="1:10" s="264" customFormat="1" ht="54.75" customHeight="1">
      <c r="A1" s="333" t="s">
        <v>1146</v>
      </c>
      <c r="B1" s="333"/>
      <c r="C1" s="333"/>
      <c r="D1" s="333"/>
      <c r="E1" s="333"/>
      <c r="F1" s="263"/>
      <c r="G1" s="263"/>
      <c r="H1" s="263"/>
      <c r="I1" s="263"/>
      <c r="J1" s="263"/>
    </row>
    <row r="2" spans="1:10" s="268" customFormat="1" ht="15" customHeight="1">
      <c r="A2" s="265" t="s">
        <v>1133</v>
      </c>
      <c r="B2" s="265"/>
      <c r="C2" s="265"/>
      <c r="D2" s="265"/>
      <c r="E2" s="266" t="s">
        <v>1134</v>
      </c>
      <c r="F2" s="266"/>
      <c r="G2" s="266"/>
      <c r="H2" s="266"/>
      <c r="I2" s="266"/>
      <c r="J2" s="267"/>
    </row>
    <row r="3" spans="1:10" s="274" customFormat="1" ht="20.100000000000001" customHeight="1">
      <c r="A3" s="269" t="s">
        <v>1135</v>
      </c>
      <c r="B3" s="270" t="s">
        <v>1136</v>
      </c>
      <c r="C3" s="270" t="s">
        <v>1137</v>
      </c>
      <c r="D3" s="270" t="s">
        <v>1138</v>
      </c>
      <c r="E3" s="271" t="s">
        <v>309</v>
      </c>
      <c r="F3" s="272"/>
      <c r="G3" s="272"/>
      <c r="H3" s="272"/>
      <c r="I3" s="272"/>
      <c r="J3" s="273"/>
    </row>
    <row r="4" spans="1:10" s="268" customFormat="1" ht="20.100000000000001" customHeight="1">
      <c r="A4" s="275" t="s">
        <v>1139</v>
      </c>
      <c r="B4" s="276">
        <f>SUM(B5,B82)</f>
        <v>345000</v>
      </c>
      <c r="C4" s="276">
        <f>SUM(C5,C82)</f>
        <v>421172</v>
      </c>
      <c r="D4" s="276">
        <f>SUM(D5,D82)</f>
        <v>404637</v>
      </c>
      <c r="E4" s="277">
        <f>D4/C4%</f>
        <v>96.074050506681345</v>
      </c>
      <c r="F4" s="278"/>
      <c r="G4" s="278"/>
      <c r="H4" s="278"/>
      <c r="I4" s="267"/>
    </row>
    <row r="5" spans="1:10" s="268" customFormat="1" ht="20.100000000000001" customHeight="1">
      <c r="A5" s="279" t="s">
        <v>1140</v>
      </c>
      <c r="B5" s="280">
        <f>SUM(B6,B16,B44,B61,B77)</f>
        <v>322556</v>
      </c>
      <c r="C5" s="280">
        <f>SUM(C6,C16,C44,C61,C77)</f>
        <v>299745</v>
      </c>
      <c r="D5" s="280">
        <f>SUM(D6,D16,D44,D61,D77)</f>
        <v>228646</v>
      </c>
      <c r="E5" s="277">
        <f t="shared" ref="E5:E67" si="0">D5/C5%</f>
        <v>76.280171479090569</v>
      </c>
      <c r="F5" s="278"/>
      <c r="G5" s="278"/>
      <c r="H5" s="278"/>
      <c r="I5" s="278"/>
      <c r="J5" s="267"/>
    </row>
    <row r="6" spans="1:10" s="268" customFormat="1" ht="20.100000000000001" customHeight="1">
      <c r="A6" s="281" t="s">
        <v>1141</v>
      </c>
      <c r="B6" s="293">
        <v>194000</v>
      </c>
      <c r="C6" s="293">
        <v>189150</v>
      </c>
      <c r="D6" s="293">
        <v>137594</v>
      </c>
      <c r="E6" s="277">
        <f t="shared" si="0"/>
        <v>72.743325403119215</v>
      </c>
      <c r="F6" s="278"/>
      <c r="G6" s="278"/>
      <c r="H6" s="278"/>
      <c r="I6" s="278"/>
      <c r="J6" s="267"/>
    </row>
    <row r="7" spans="1:10" s="268" customFormat="1" ht="20.100000000000001" customHeight="1">
      <c r="A7" s="282" t="s">
        <v>538</v>
      </c>
      <c r="B7" s="293">
        <v>35000</v>
      </c>
      <c r="C7" s="293">
        <v>36600</v>
      </c>
      <c r="D7" s="293">
        <v>35243</v>
      </c>
      <c r="E7" s="277">
        <f t="shared" si="0"/>
        <v>96.292349726775953</v>
      </c>
      <c r="F7" s="278"/>
      <c r="G7" s="278"/>
      <c r="H7" s="278"/>
      <c r="I7" s="278"/>
      <c r="J7" s="267"/>
    </row>
    <row r="8" spans="1:10" s="284" customFormat="1" ht="20.100000000000001" customHeight="1">
      <c r="A8" s="282" t="s">
        <v>1142</v>
      </c>
      <c r="B8" s="293">
        <v>26500</v>
      </c>
      <c r="C8" s="293">
        <v>25500</v>
      </c>
      <c r="D8" s="293">
        <v>23228</v>
      </c>
      <c r="E8" s="277">
        <f t="shared" si="0"/>
        <v>91.090196078431376</v>
      </c>
      <c r="F8" s="278"/>
      <c r="G8" s="278"/>
      <c r="H8" s="278"/>
      <c r="I8" s="278"/>
      <c r="J8" s="283"/>
    </row>
    <row r="9" spans="1:10" s="284" customFormat="1" ht="20.100000000000001" customHeight="1">
      <c r="A9" s="282" t="s">
        <v>531</v>
      </c>
      <c r="B9" s="293">
        <v>6500</v>
      </c>
      <c r="C9" s="293">
        <v>6300</v>
      </c>
      <c r="D9" s="293">
        <v>6569</v>
      </c>
      <c r="E9" s="277">
        <f t="shared" si="0"/>
        <v>104.26984126984127</v>
      </c>
      <c r="F9" s="278"/>
      <c r="G9" s="278"/>
      <c r="H9" s="278"/>
      <c r="I9" s="278"/>
      <c r="J9" s="283"/>
    </row>
    <row r="10" spans="1:10" s="284" customFormat="1" ht="20.100000000000001" customHeight="1">
      <c r="A10" s="282" t="s">
        <v>532</v>
      </c>
      <c r="B10" s="293">
        <v>11000</v>
      </c>
      <c r="C10" s="293">
        <v>11550</v>
      </c>
      <c r="D10" s="293">
        <v>11374</v>
      </c>
      <c r="E10" s="277">
        <f t="shared" si="0"/>
        <v>98.476190476190482</v>
      </c>
      <c r="F10" s="278"/>
      <c r="G10" s="278"/>
      <c r="H10" s="278"/>
      <c r="I10" s="278"/>
      <c r="J10" s="283"/>
    </row>
    <row r="11" spans="1:10" s="284" customFormat="1" ht="20.100000000000001" customHeight="1">
      <c r="A11" s="282" t="s">
        <v>533</v>
      </c>
      <c r="B11" s="293">
        <v>0</v>
      </c>
      <c r="C11" s="293">
        <v>0</v>
      </c>
      <c r="D11" s="293">
        <v>209</v>
      </c>
      <c r="E11" s="277"/>
      <c r="F11" s="278"/>
      <c r="G11" s="278"/>
      <c r="H11" s="278"/>
      <c r="I11" s="278"/>
      <c r="J11" s="283"/>
    </row>
    <row r="12" spans="1:10" s="284" customFormat="1" ht="20.100000000000001" customHeight="1">
      <c r="A12" s="282" t="s">
        <v>534</v>
      </c>
      <c r="B12" s="293">
        <v>35000</v>
      </c>
      <c r="C12" s="293">
        <v>36200</v>
      </c>
      <c r="D12" s="293">
        <v>32587</v>
      </c>
      <c r="E12" s="277">
        <f t="shared" si="0"/>
        <v>90.019337016574582</v>
      </c>
      <c r="F12" s="278"/>
      <c r="G12" s="278"/>
      <c r="H12" s="278"/>
      <c r="I12" s="278"/>
      <c r="J12" s="283"/>
    </row>
    <row r="13" spans="1:10" s="284" customFormat="1" ht="20.100000000000001" customHeight="1">
      <c r="A13" s="282" t="s">
        <v>535</v>
      </c>
      <c r="B13" s="293">
        <v>60000</v>
      </c>
      <c r="C13" s="293">
        <v>67000</v>
      </c>
      <c r="D13" s="293">
        <v>15435</v>
      </c>
      <c r="E13" s="277">
        <f t="shared" si="0"/>
        <v>23.03731343283582</v>
      </c>
      <c r="F13" s="278"/>
      <c r="G13" s="278"/>
      <c r="H13" s="278"/>
      <c r="I13" s="278"/>
      <c r="J13" s="283"/>
    </row>
    <row r="14" spans="1:10" s="284" customFormat="1" ht="20.100000000000001" customHeight="1">
      <c r="A14" s="282" t="s">
        <v>536</v>
      </c>
      <c r="B14" s="293">
        <v>5000</v>
      </c>
      <c r="C14" s="293">
        <v>4800</v>
      </c>
      <c r="D14" s="293">
        <v>4827</v>
      </c>
      <c r="E14" s="277">
        <f t="shared" si="0"/>
        <v>100.5625</v>
      </c>
      <c r="F14" s="278"/>
      <c r="G14" s="278"/>
      <c r="H14" s="278"/>
      <c r="I14" s="278"/>
      <c r="J14" s="283"/>
    </row>
    <row r="15" spans="1:10" s="284" customFormat="1" ht="20.100000000000001" customHeight="1">
      <c r="A15" s="282" t="s">
        <v>537</v>
      </c>
      <c r="B15" s="293">
        <v>15000</v>
      </c>
      <c r="C15" s="293">
        <v>1200</v>
      </c>
      <c r="D15" s="293">
        <v>8122</v>
      </c>
      <c r="E15" s="277">
        <f t="shared" si="0"/>
        <v>676.83333333333337</v>
      </c>
      <c r="F15" s="278"/>
      <c r="G15" s="278"/>
      <c r="H15" s="278"/>
      <c r="I15" s="278"/>
      <c r="J15" s="283"/>
    </row>
    <row r="16" spans="1:10" s="284" customFormat="1" ht="20.100000000000001" customHeight="1">
      <c r="A16" s="285" t="s">
        <v>13</v>
      </c>
      <c r="B16" s="293">
        <v>44299</v>
      </c>
      <c r="C16" s="293">
        <v>35380</v>
      </c>
      <c r="D16" s="293">
        <v>29509</v>
      </c>
      <c r="E16" s="277">
        <f t="shared" si="0"/>
        <v>83.405879027699257</v>
      </c>
      <c r="F16" s="278"/>
      <c r="G16" s="278"/>
      <c r="H16" s="278"/>
      <c r="I16" s="278"/>
      <c r="J16" s="283"/>
    </row>
    <row r="17" spans="1:10" s="284" customFormat="1" ht="20.100000000000001" customHeight="1">
      <c r="A17" s="282" t="s">
        <v>539</v>
      </c>
      <c r="B17" s="293">
        <v>5000</v>
      </c>
      <c r="C17" s="293">
        <v>6000</v>
      </c>
      <c r="D17" s="293">
        <v>2556</v>
      </c>
      <c r="E17" s="277">
        <f t="shared" si="0"/>
        <v>42.6</v>
      </c>
      <c r="F17" s="278"/>
      <c r="G17" s="278"/>
      <c r="H17" s="278"/>
      <c r="I17" s="278"/>
      <c r="J17" s="283"/>
    </row>
    <row r="18" spans="1:10" s="268" customFormat="1" ht="20.100000000000001" customHeight="1">
      <c r="A18" s="282" t="s">
        <v>540</v>
      </c>
      <c r="B18" s="293">
        <v>150</v>
      </c>
      <c r="C18" s="293">
        <v>200</v>
      </c>
      <c r="D18" s="293">
        <v>79</v>
      </c>
      <c r="E18" s="277">
        <f t="shared" si="0"/>
        <v>39.5</v>
      </c>
      <c r="F18" s="278"/>
      <c r="G18" s="278"/>
      <c r="H18" s="278"/>
      <c r="I18" s="278"/>
      <c r="J18" s="267"/>
    </row>
    <row r="19" spans="1:10" s="268" customFormat="1" ht="20.100000000000001" customHeight="1">
      <c r="A19" s="282" t="s">
        <v>541</v>
      </c>
      <c r="B19" s="293">
        <v>0</v>
      </c>
      <c r="C19" s="293">
        <v>0</v>
      </c>
      <c r="D19" s="293">
        <v>19</v>
      </c>
      <c r="E19" s="277"/>
      <c r="F19" s="278"/>
      <c r="G19" s="278"/>
      <c r="H19" s="278"/>
      <c r="I19" s="278"/>
      <c r="J19" s="267"/>
    </row>
    <row r="20" spans="1:10" s="268" customFormat="1" ht="20.100000000000001" customHeight="1">
      <c r="A20" s="282" t="s">
        <v>542</v>
      </c>
      <c r="B20" s="293">
        <v>0</v>
      </c>
      <c r="C20" s="293">
        <v>0</v>
      </c>
      <c r="D20" s="293">
        <v>32</v>
      </c>
      <c r="E20" s="277"/>
      <c r="F20" s="278"/>
      <c r="G20" s="278"/>
      <c r="H20" s="278"/>
      <c r="I20" s="278"/>
      <c r="J20" s="267"/>
    </row>
    <row r="21" spans="1:10" s="268" customFormat="1" ht="20.100000000000001" customHeight="1">
      <c r="A21" s="282" t="s">
        <v>543</v>
      </c>
      <c r="B21" s="293">
        <v>250</v>
      </c>
      <c r="C21" s="293">
        <v>290</v>
      </c>
      <c r="D21" s="293">
        <v>281</v>
      </c>
      <c r="E21" s="277">
        <f t="shared" si="0"/>
        <v>96.896551724137936</v>
      </c>
      <c r="F21" s="278"/>
      <c r="G21" s="278"/>
      <c r="H21" s="278"/>
      <c r="I21" s="278"/>
      <c r="J21" s="267"/>
    </row>
    <row r="22" spans="1:10" s="268" customFormat="1" ht="20.100000000000001" customHeight="1">
      <c r="A22" s="282" t="s">
        <v>544</v>
      </c>
      <c r="B22" s="293">
        <v>1000</v>
      </c>
      <c r="C22" s="293">
        <v>1200</v>
      </c>
      <c r="D22" s="293">
        <v>1034</v>
      </c>
      <c r="E22" s="277">
        <f t="shared" si="0"/>
        <v>86.166666666666671</v>
      </c>
      <c r="F22" s="278"/>
      <c r="G22" s="278"/>
      <c r="H22" s="278"/>
      <c r="I22" s="278"/>
      <c r="J22" s="267"/>
    </row>
    <row r="23" spans="1:10" s="268" customFormat="1" ht="20.100000000000001" customHeight="1">
      <c r="A23" s="282" t="s">
        <v>545</v>
      </c>
      <c r="B23" s="293">
        <v>500</v>
      </c>
      <c r="C23" s="293">
        <v>400</v>
      </c>
      <c r="D23" s="293">
        <v>383</v>
      </c>
      <c r="E23" s="277">
        <f t="shared" si="0"/>
        <v>95.75</v>
      </c>
      <c r="F23" s="278"/>
      <c r="G23" s="278"/>
      <c r="H23" s="278"/>
      <c r="I23" s="278"/>
      <c r="J23" s="267"/>
    </row>
    <row r="24" spans="1:10" s="268" customFormat="1" ht="20.100000000000001" customHeight="1">
      <c r="A24" s="282" t="s">
        <v>546</v>
      </c>
      <c r="B24" s="293">
        <v>1200</v>
      </c>
      <c r="C24" s="293">
        <v>1300</v>
      </c>
      <c r="D24" s="293">
        <v>1229</v>
      </c>
      <c r="E24" s="277">
        <f t="shared" si="0"/>
        <v>94.538461538461533</v>
      </c>
      <c r="F24" s="278"/>
      <c r="G24" s="278"/>
      <c r="H24" s="278"/>
      <c r="I24" s="278"/>
      <c r="J24" s="267"/>
    </row>
    <row r="25" spans="1:10" s="268" customFormat="1" ht="20.100000000000001" customHeight="1">
      <c r="A25" s="282" t="s">
        <v>547</v>
      </c>
      <c r="B25" s="293">
        <v>1500</v>
      </c>
      <c r="C25" s="293">
        <v>1600</v>
      </c>
      <c r="D25" s="293">
        <v>1477</v>
      </c>
      <c r="E25" s="277">
        <f t="shared" si="0"/>
        <v>92.3125</v>
      </c>
      <c r="F25" s="278"/>
      <c r="G25" s="278"/>
      <c r="H25" s="278"/>
      <c r="I25" s="278"/>
      <c r="J25" s="267"/>
    </row>
    <row r="26" spans="1:10" s="268" customFormat="1" ht="20.100000000000001" customHeight="1">
      <c r="A26" s="282" t="s">
        <v>548</v>
      </c>
      <c r="B26" s="293">
        <v>250</v>
      </c>
      <c r="C26" s="293">
        <v>250</v>
      </c>
      <c r="D26" s="293">
        <v>203</v>
      </c>
      <c r="E26" s="277">
        <f t="shared" si="0"/>
        <v>81.2</v>
      </c>
      <c r="F26" s="278"/>
      <c r="G26" s="278"/>
      <c r="H26" s="278"/>
      <c r="I26" s="278"/>
      <c r="J26" s="267"/>
    </row>
    <row r="27" spans="1:10" s="268" customFormat="1" ht="20.100000000000001" customHeight="1">
      <c r="A27" s="282" t="s">
        <v>549</v>
      </c>
      <c r="B27" s="293">
        <v>75</v>
      </c>
      <c r="C27" s="293">
        <v>70</v>
      </c>
      <c r="D27" s="293">
        <v>24</v>
      </c>
      <c r="E27" s="277">
        <f t="shared" si="0"/>
        <v>34.285714285714285</v>
      </c>
      <c r="F27" s="278"/>
      <c r="G27" s="278"/>
      <c r="H27" s="278"/>
      <c r="I27" s="278"/>
      <c r="J27" s="267"/>
    </row>
    <row r="28" spans="1:10" s="268" customFormat="1" ht="20.100000000000001" customHeight="1">
      <c r="A28" s="282" t="s">
        <v>550</v>
      </c>
      <c r="B28" s="293">
        <v>15000</v>
      </c>
      <c r="C28" s="293">
        <v>9000</v>
      </c>
      <c r="D28" s="293">
        <v>8169</v>
      </c>
      <c r="E28" s="277">
        <f t="shared" si="0"/>
        <v>90.766666666666666</v>
      </c>
      <c r="F28" s="278"/>
      <c r="G28" s="278"/>
      <c r="H28" s="278"/>
      <c r="I28" s="278"/>
      <c r="J28" s="267"/>
    </row>
    <row r="29" spans="1:10" s="268" customFormat="1" ht="20.100000000000001" customHeight="1">
      <c r="A29" s="282" t="s">
        <v>551</v>
      </c>
      <c r="B29" s="293">
        <v>1000</v>
      </c>
      <c r="C29" s="293">
        <v>900</v>
      </c>
      <c r="D29" s="293">
        <v>856</v>
      </c>
      <c r="E29" s="277">
        <f t="shared" si="0"/>
        <v>95.111111111111114</v>
      </c>
      <c r="F29" s="278"/>
      <c r="G29" s="278"/>
      <c r="H29" s="278"/>
      <c r="I29" s="278"/>
      <c r="J29" s="267"/>
    </row>
    <row r="30" spans="1:10" s="268" customFormat="1" ht="20.100000000000001" customHeight="1">
      <c r="A30" s="282" t="s">
        <v>552</v>
      </c>
      <c r="B30" s="293">
        <v>300</v>
      </c>
      <c r="C30" s="293">
        <v>100</v>
      </c>
      <c r="D30" s="293">
        <v>20</v>
      </c>
      <c r="E30" s="277">
        <f t="shared" si="0"/>
        <v>20</v>
      </c>
      <c r="F30" s="278"/>
      <c r="G30" s="278"/>
      <c r="H30" s="278"/>
      <c r="I30" s="278"/>
      <c r="J30" s="267"/>
    </row>
    <row r="31" spans="1:10" s="268" customFormat="1" ht="20.100000000000001" customHeight="1">
      <c r="A31" s="282" t="s">
        <v>553</v>
      </c>
      <c r="B31" s="293">
        <v>200</v>
      </c>
      <c r="C31" s="293">
        <v>200</v>
      </c>
      <c r="D31" s="293">
        <v>85</v>
      </c>
      <c r="E31" s="277">
        <f t="shared" si="0"/>
        <v>42.5</v>
      </c>
      <c r="F31" s="278"/>
      <c r="G31" s="278"/>
      <c r="H31" s="278"/>
      <c r="I31" s="278"/>
      <c r="J31" s="267"/>
    </row>
    <row r="32" spans="1:10" s="268" customFormat="1" ht="20.100000000000001" customHeight="1">
      <c r="A32" s="282" t="s">
        <v>554</v>
      </c>
      <c r="B32" s="293">
        <v>26</v>
      </c>
      <c r="C32" s="293">
        <v>20</v>
      </c>
      <c r="D32" s="293">
        <v>2</v>
      </c>
      <c r="E32" s="277">
        <f t="shared" si="0"/>
        <v>10</v>
      </c>
      <c r="F32" s="278"/>
      <c r="G32" s="278"/>
      <c r="H32" s="278"/>
      <c r="I32" s="278"/>
      <c r="J32" s="267"/>
    </row>
    <row r="33" spans="1:10" s="268" customFormat="1" ht="20.100000000000001" customHeight="1">
      <c r="A33" s="282" t="s">
        <v>555</v>
      </c>
      <c r="B33" s="293">
        <v>1500</v>
      </c>
      <c r="C33" s="293">
        <v>200</v>
      </c>
      <c r="D33" s="293">
        <v>190</v>
      </c>
      <c r="E33" s="277">
        <f t="shared" si="0"/>
        <v>95</v>
      </c>
      <c r="F33" s="278"/>
      <c r="G33" s="278"/>
      <c r="H33" s="278"/>
      <c r="I33" s="278"/>
      <c r="J33" s="267"/>
    </row>
    <row r="34" spans="1:10" s="268" customFormat="1" ht="20.100000000000001" customHeight="1">
      <c r="A34" s="282" t="s">
        <v>556</v>
      </c>
      <c r="B34" s="293">
        <v>0</v>
      </c>
      <c r="C34" s="293">
        <v>0</v>
      </c>
      <c r="D34" s="293">
        <v>0</v>
      </c>
      <c r="E34" s="277"/>
      <c r="F34" s="278"/>
      <c r="G34" s="278"/>
      <c r="H34" s="278"/>
      <c r="I34" s="278"/>
      <c r="J34" s="267"/>
    </row>
    <row r="35" spans="1:10" s="268" customFormat="1" ht="20.100000000000001" customHeight="1">
      <c r="A35" s="282" t="s">
        <v>557</v>
      </c>
      <c r="B35" s="293">
        <v>450</v>
      </c>
      <c r="C35" s="293">
        <v>0</v>
      </c>
      <c r="D35" s="293">
        <v>0</v>
      </c>
      <c r="E35" s="277"/>
      <c r="F35" s="278"/>
      <c r="G35" s="278"/>
      <c r="H35" s="278"/>
      <c r="I35" s="278"/>
      <c r="J35" s="267"/>
    </row>
    <row r="36" spans="1:10" s="268" customFormat="1" ht="20.100000000000001" customHeight="1">
      <c r="A36" s="282" t="s">
        <v>558</v>
      </c>
      <c r="B36" s="293">
        <v>10000</v>
      </c>
      <c r="C36" s="293">
        <v>6200</v>
      </c>
      <c r="D36" s="293">
        <v>5639</v>
      </c>
      <c r="E36" s="277">
        <f t="shared" si="0"/>
        <v>90.951612903225808</v>
      </c>
      <c r="F36" s="278"/>
      <c r="G36" s="278"/>
      <c r="H36" s="278"/>
      <c r="I36" s="278"/>
      <c r="J36" s="267"/>
    </row>
    <row r="37" spans="1:10" s="268" customFormat="1" ht="20.100000000000001" customHeight="1">
      <c r="A37" s="282" t="s">
        <v>559</v>
      </c>
      <c r="B37" s="293">
        <v>0</v>
      </c>
      <c r="C37" s="293">
        <v>800</v>
      </c>
      <c r="D37" s="293">
        <v>919</v>
      </c>
      <c r="E37" s="277">
        <f t="shared" si="0"/>
        <v>114.875</v>
      </c>
      <c r="F37" s="278"/>
      <c r="G37" s="278"/>
      <c r="H37" s="278"/>
      <c r="I37" s="278"/>
      <c r="J37" s="267"/>
    </row>
    <row r="38" spans="1:10" s="268" customFormat="1" ht="20.100000000000001" customHeight="1">
      <c r="A38" s="282" t="s">
        <v>560</v>
      </c>
      <c r="B38" s="293">
        <v>1400</v>
      </c>
      <c r="C38" s="293">
        <v>1400</v>
      </c>
      <c r="D38" s="293">
        <v>1365</v>
      </c>
      <c r="E38" s="277">
        <f t="shared" si="0"/>
        <v>97.5</v>
      </c>
      <c r="F38" s="278"/>
      <c r="G38" s="278"/>
      <c r="H38" s="278"/>
      <c r="I38" s="278"/>
      <c r="J38" s="267"/>
    </row>
    <row r="39" spans="1:10" s="268" customFormat="1" ht="20.100000000000001" customHeight="1">
      <c r="A39" s="282" t="s">
        <v>561</v>
      </c>
      <c r="B39" s="293">
        <v>1800</v>
      </c>
      <c r="C39" s="293">
        <v>850</v>
      </c>
      <c r="D39" s="293">
        <v>733</v>
      </c>
      <c r="E39" s="277">
        <f t="shared" si="0"/>
        <v>86.235294117647058</v>
      </c>
      <c r="F39" s="278"/>
      <c r="G39" s="278"/>
      <c r="H39" s="278"/>
      <c r="I39" s="278"/>
      <c r="J39" s="267"/>
    </row>
    <row r="40" spans="1:10" s="268" customFormat="1" ht="20.100000000000001" customHeight="1">
      <c r="A40" s="282" t="s">
        <v>562</v>
      </c>
      <c r="B40" s="293">
        <v>298</v>
      </c>
      <c r="C40" s="293">
        <v>200</v>
      </c>
      <c r="D40" s="293">
        <v>179</v>
      </c>
      <c r="E40" s="277">
        <f t="shared" si="0"/>
        <v>89.5</v>
      </c>
      <c r="F40" s="278"/>
      <c r="G40" s="278"/>
      <c r="H40" s="278"/>
      <c r="I40" s="278"/>
      <c r="J40" s="267"/>
    </row>
    <row r="41" spans="1:10" s="268" customFormat="1" ht="20.100000000000001" customHeight="1">
      <c r="A41" s="282" t="s">
        <v>563</v>
      </c>
      <c r="B41" s="293">
        <v>2400</v>
      </c>
      <c r="C41" s="293">
        <v>2200</v>
      </c>
      <c r="D41" s="293">
        <v>2139</v>
      </c>
      <c r="E41" s="277">
        <f t="shared" si="0"/>
        <v>97.227272727272734</v>
      </c>
      <c r="F41" s="278"/>
      <c r="G41" s="278"/>
      <c r="H41" s="278"/>
      <c r="I41" s="278"/>
      <c r="J41" s="267"/>
    </row>
    <row r="42" spans="1:10" s="268" customFormat="1" ht="20.100000000000001" customHeight="1">
      <c r="A42" s="282" t="s">
        <v>564</v>
      </c>
      <c r="B42" s="293">
        <v>0</v>
      </c>
      <c r="C42" s="293">
        <v>0</v>
      </c>
      <c r="D42" s="293">
        <v>151</v>
      </c>
      <c r="E42" s="277"/>
      <c r="F42" s="278"/>
      <c r="G42" s="278"/>
      <c r="H42" s="278"/>
      <c r="I42" s="278"/>
      <c r="J42" s="267"/>
    </row>
    <row r="43" spans="1:10" s="268" customFormat="1" ht="20.100000000000001" customHeight="1">
      <c r="A43" s="282" t="s">
        <v>565</v>
      </c>
      <c r="B43" s="293">
        <v>0</v>
      </c>
      <c r="C43" s="293">
        <v>2000</v>
      </c>
      <c r="D43" s="293">
        <v>1745</v>
      </c>
      <c r="E43" s="277">
        <f t="shared" si="0"/>
        <v>87.25</v>
      </c>
      <c r="F43" s="278"/>
      <c r="G43" s="278"/>
      <c r="H43" s="278"/>
      <c r="I43" s="278"/>
      <c r="J43" s="267"/>
    </row>
    <row r="44" spans="1:10" s="268" customFormat="1" ht="20.100000000000001" customHeight="1">
      <c r="A44" s="285" t="s">
        <v>14</v>
      </c>
      <c r="B44" s="293">
        <v>84160</v>
      </c>
      <c r="C44" s="293">
        <v>72325</v>
      </c>
      <c r="D44" s="293">
        <v>58681</v>
      </c>
      <c r="E44" s="277">
        <f t="shared" si="0"/>
        <v>81.135153819564465</v>
      </c>
      <c r="F44" s="286"/>
      <c r="G44" s="286"/>
      <c r="H44" s="286"/>
      <c r="I44" s="286"/>
      <c r="J44" s="267"/>
    </row>
    <row r="45" spans="1:10" s="268" customFormat="1" ht="20.100000000000001" customHeight="1">
      <c r="A45" s="282" t="s">
        <v>566</v>
      </c>
      <c r="B45" s="293">
        <v>800</v>
      </c>
      <c r="C45" s="293">
        <v>860</v>
      </c>
      <c r="D45" s="293">
        <v>844</v>
      </c>
      <c r="E45" s="277">
        <f t="shared" si="0"/>
        <v>98.139534883720941</v>
      </c>
      <c r="F45" s="286"/>
      <c r="G45" s="286"/>
      <c r="H45" s="286"/>
      <c r="I45" s="286"/>
      <c r="J45" s="267"/>
    </row>
    <row r="46" spans="1:10" s="268" customFormat="1" ht="20.100000000000001" customHeight="1">
      <c r="A46" s="282" t="s">
        <v>567</v>
      </c>
      <c r="B46" s="293">
        <v>9000</v>
      </c>
      <c r="C46" s="293">
        <v>10000</v>
      </c>
      <c r="D46" s="293">
        <v>7856</v>
      </c>
      <c r="E46" s="277">
        <f t="shared" si="0"/>
        <v>78.56</v>
      </c>
      <c r="F46" s="286"/>
      <c r="G46" s="286"/>
      <c r="H46" s="286"/>
      <c r="I46" s="286"/>
      <c r="J46" s="267"/>
    </row>
    <row r="47" spans="1:10" s="268" customFormat="1" ht="20.100000000000001" customHeight="1">
      <c r="A47" s="282" t="s">
        <v>568</v>
      </c>
      <c r="B47" s="293">
        <v>10</v>
      </c>
      <c r="C47" s="293">
        <v>4</v>
      </c>
      <c r="D47" s="293">
        <v>4</v>
      </c>
      <c r="E47" s="277">
        <f t="shared" si="0"/>
        <v>100</v>
      </c>
      <c r="F47" s="286"/>
      <c r="G47" s="286"/>
      <c r="H47" s="286"/>
      <c r="I47" s="286"/>
      <c r="J47" s="267"/>
    </row>
    <row r="48" spans="1:10" s="268" customFormat="1" ht="20.100000000000001" customHeight="1">
      <c r="A48" s="282" t="s">
        <v>569</v>
      </c>
      <c r="B48" s="293">
        <v>2000</v>
      </c>
      <c r="C48" s="293">
        <v>1500</v>
      </c>
      <c r="D48" s="293">
        <v>1272</v>
      </c>
      <c r="E48" s="277">
        <f t="shared" si="0"/>
        <v>84.8</v>
      </c>
      <c r="F48" s="286"/>
      <c r="G48" s="286"/>
      <c r="H48" s="286"/>
      <c r="I48" s="286"/>
      <c r="J48" s="267"/>
    </row>
    <row r="49" spans="1:10" s="268" customFormat="1" ht="20.100000000000001" customHeight="1">
      <c r="A49" s="282" t="s">
        <v>570</v>
      </c>
      <c r="B49" s="293">
        <v>10000</v>
      </c>
      <c r="C49" s="293">
        <v>7000</v>
      </c>
      <c r="D49" s="293">
        <v>7531</v>
      </c>
      <c r="E49" s="277">
        <f t="shared" si="0"/>
        <v>107.58571428571429</v>
      </c>
      <c r="F49" s="286"/>
      <c r="G49" s="286"/>
      <c r="H49" s="286"/>
      <c r="I49" s="286"/>
      <c r="J49" s="267"/>
    </row>
    <row r="50" spans="1:10" s="268" customFormat="1" ht="20.100000000000001" customHeight="1">
      <c r="A50" s="282" t="s">
        <v>571</v>
      </c>
      <c r="B50" s="293">
        <v>33000</v>
      </c>
      <c r="C50" s="293">
        <v>200</v>
      </c>
      <c r="D50" s="293">
        <v>0</v>
      </c>
      <c r="E50" s="277"/>
      <c r="F50" s="286"/>
      <c r="G50" s="286"/>
      <c r="H50" s="286"/>
      <c r="I50" s="286"/>
      <c r="J50" s="267"/>
    </row>
    <row r="51" spans="1:10" s="268" customFormat="1" ht="20.100000000000001" customHeight="1">
      <c r="A51" s="282" t="s">
        <v>572</v>
      </c>
      <c r="B51" s="293">
        <v>2800</v>
      </c>
      <c r="C51" s="293">
        <v>250</v>
      </c>
      <c r="D51" s="293">
        <v>218</v>
      </c>
      <c r="E51" s="277">
        <f t="shared" si="0"/>
        <v>87.2</v>
      </c>
      <c r="F51" s="286"/>
      <c r="G51" s="286"/>
      <c r="H51" s="286"/>
      <c r="I51" s="286"/>
      <c r="J51" s="267"/>
    </row>
    <row r="52" spans="1:10" s="268" customFormat="1" ht="20.100000000000001" customHeight="1">
      <c r="A52" s="282" t="s">
        <v>573</v>
      </c>
      <c r="B52" s="293">
        <v>500</v>
      </c>
      <c r="C52" s="293">
        <v>30</v>
      </c>
      <c r="D52" s="293">
        <v>30</v>
      </c>
      <c r="E52" s="277">
        <f t="shared" si="0"/>
        <v>100</v>
      </c>
      <c r="F52" s="286"/>
      <c r="G52" s="286"/>
      <c r="H52" s="286"/>
      <c r="I52" s="286"/>
      <c r="J52" s="267"/>
    </row>
    <row r="53" spans="1:10" s="268" customFormat="1" ht="20.100000000000001" customHeight="1">
      <c r="A53" s="282" t="s">
        <v>574</v>
      </c>
      <c r="B53" s="293">
        <v>0</v>
      </c>
      <c r="C53" s="293">
        <v>5</v>
      </c>
      <c r="D53" s="293">
        <v>3</v>
      </c>
      <c r="E53" s="277">
        <f t="shared" si="0"/>
        <v>60</v>
      </c>
      <c r="F53" s="286"/>
      <c r="G53" s="286"/>
      <c r="H53" s="286"/>
      <c r="I53" s="286"/>
      <c r="J53" s="267"/>
    </row>
    <row r="54" spans="1:10" s="268" customFormat="1" ht="20.100000000000001" customHeight="1">
      <c r="A54" s="282" t="s">
        <v>575</v>
      </c>
      <c r="B54" s="293">
        <v>0</v>
      </c>
      <c r="C54" s="293">
        <v>0</v>
      </c>
      <c r="D54" s="293">
        <v>0</v>
      </c>
      <c r="E54" s="277"/>
      <c r="F54" s="286"/>
      <c r="G54" s="286"/>
      <c r="H54" s="286"/>
      <c r="I54" s="286"/>
      <c r="J54" s="267"/>
    </row>
    <row r="55" spans="1:10" s="268" customFormat="1" ht="20.100000000000001" customHeight="1">
      <c r="A55" s="282" t="s">
        <v>576</v>
      </c>
      <c r="B55" s="293">
        <v>33000</v>
      </c>
      <c r="C55" s="293">
        <v>40400</v>
      </c>
      <c r="D55" s="293">
        <v>29478</v>
      </c>
      <c r="E55" s="277">
        <f t="shared" si="0"/>
        <v>72.965346534653463</v>
      </c>
      <c r="F55" s="286"/>
      <c r="H55" s="286"/>
      <c r="I55" s="286"/>
      <c r="J55" s="267"/>
    </row>
    <row r="56" spans="1:10" s="268" customFormat="1" ht="20.100000000000001" customHeight="1">
      <c r="A56" s="282" t="s">
        <v>577</v>
      </c>
      <c r="B56" s="293">
        <v>50</v>
      </c>
      <c r="C56" s="293">
        <v>76</v>
      </c>
      <c r="D56" s="293">
        <v>76</v>
      </c>
      <c r="E56" s="277">
        <f t="shared" si="0"/>
        <v>100</v>
      </c>
      <c r="F56" s="286"/>
      <c r="H56" s="286"/>
      <c r="I56" s="286"/>
      <c r="J56" s="267"/>
    </row>
    <row r="57" spans="1:10" s="268" customFormat="1" ht="20.100000000000001" customHeight="1">
      <c r="A57" s="282" t="s">
        <v>578</v>
      </c>
      <c r="B57" s="293">
        <v>0</v>
      </c>
      <c r="C57" s="293">
        <v>50</v>
      </c>
      <c r="D57" s="293">
        <v>38</v>
      </c>
      <c r="E57" s="277"/>
      <c r="F57" s="286"/>
      <c r="H57" s="286"/>
      <c r="I57" s="286"/>
      <c r="J57" s="267"/>
    </row>
    <row r="58" spans="1:10" s="268" customFormat="1" ht="20.100000000000001" customHeight="1">
      <c r="A58" s="282" t="s">
        <v>579</v>
      </c>
      <c r="B58" s="293">
        <v>0</v>
      </c>
      <c r="C58" s="293">
        <v>1250</v>
      </c>
      <c r="D58" s="293">
        <v>1248</v>
      </c>
      <c r="E58" s="277">
        <f t="shared" si="0"/>
        <v>99.84</v>
      </c>
      <c r="F58" s="286"/>
      <c r="H58" s="286"/>
      <c r="I58" s="286"/>
      <c r="J58" s="267"/>
    </row>
    <row r="59" spans="1:10" s="268" customFormat="1" ht="20.100000000000001" customHeight="1">
      <c r="A59" s="282" t="s">
        <v>580</v>
      </c>
      <c r="B59" s="293">
        <v>0</v>
      </c>
      <c r="C59" s="293">
        <v>1700</v>
      </c>
      <c r="D59" s="293">
        <v>1675</v>
      </c>
      <c r="E59" s="277">
        <f t="shared" si="0"/>
        <v>98.529411764705884</v>
      </c>
      <c r="F59" s="286"/>
      <c r="H59" s="286"/>
      <c r="I59" s="286"/>
      <c r="J59" s="267"/>
    </row>
    <row r="60" spans="1:10" s="268" customFormat="1" ht="20.100000000000001" customHeight="1">
      <c r="A60" s="282" t="s">
        <v>581</v>
      </c>
      <c r="B60" s="293">
        <v>2000</v>
      </c>
      <c r="C60" s="293">
        <v>9000</v>
      </c>
      <c r="D60" s="293">
        <v>8408</v>
      </c>
      <c r="E60" s="277">
        <f t="shared" si="0"/>
        <v>93.422222222222217</v>
      </c>
      <c r="F60" s="286"/>
      <c r="H60" s="286"/>
      <c r="I60" s="286"/>
      <c r="J60" s="267"/>
    </row>
    <row r="61" spans="1:10" s="268" customFormat="1" ht="20.100000000000001" customHeight="1">
      <c r="A61" s="285" t="s">
        <v>16</v>
      </c>
      <c r="B61" s="293">
        <v>97</v>
      </c>
      <c r="C61" s="293">
        <v>1460</v>
      </c>
      <c r="D61" s="293">
        <v>1371</v>
      </c>
      <c r="E61" s="277">
        <f t="shared" si="0"/>
        <v>93.904109589041099</v>
      </c>
      <c r="F61" s="286"/>
      <c r="H61" s="286"/>
      <c r="I61" s="286"/>
      <c r="J61" s="267"/>
    </row>
    <row r="62" spans="1:10" s="268" customFormat="1" ht="20.100000000000001" customHeight="1">
      <c r="A62" s="282" t="s">
        <v>582</v>
      </c>
      <c r="B62" s="293">
        <v>0</v>
      </c>
      <c r="C62" s="293">
        <v>0</v>
      </c>
      <c r="D62" s="293">
        <v>8</v>
      </c>
      <c r="E62" s="277"/>
      <c r="F62" s="287"/>
      <c r="H62" s="287"/>
      <c r="I62" s="287"/>
      <c r="J62" s="267"/>
    </row>
    <row r="63" spans="1:10" s="268" customFormat="1" ht="20.100000000000001" customHeight="1">
      <c r="A63" s="282" t="s">
        <v>583</v>
      </c>
      <c r="B63" s="293">
        <v>0</v>
      </c>
      <c r="C63" s="293">
        <v>500</v>
      </c>
      <c r="D63" s="293">
        <v>499</v>
      </c>
      <c r="E63" s="277">
        <f t="shared" si="0"/>
        <v>99.8</v>
      </c>
      <c r="F63" s="287"/>
      <c r="H63" s="287"/>
      <c r="I63" s="287"/>
      <c r="J63" s="267"/>
    </row>
    <row r="64" spans="1:10" s="268" customFormat="1" ht="20.100000000000001" customHeight="1">
      <c r="A64" s="282" t="s">
        <v>584</v>
      </c>
      <c r="B64" s="293">
        <v>0</v>
      </c>
      <c r="C64" s="293">
        <v>800</v>
      </c>
      <c r="D64" s="293">
        <v>759</v>
      </c>
      <c r="E64" s="277">
        <f t="shared" si="0"/>
        <v>94.875</v>
      </c>
      <c r="F64" s="287"/>
      <c r="H64" s="287"/>
      <c r="I64" s="287"/>
      <c r="J64" s="267"/>
    </row>
    <row r="65" spans="1:10" s="268" customFormat="1" ht="20.100000000000001" customHeight="1">
      <c r="A65" s="282" t="s">
        <v>585</v>
      </c>
      <c r="B65" s="293">
        <v>0</v>
      </c>
      <c r="C65" s="293">
        <v>0</v>
      </c>
      <c r="D65" s="293">
        <v>0</v>
      </c>
      <c r="E65" s="277"/>
      <c r="F65" s="287"/>
      <c r="H65" s="287"/>
      <c r="I65" s="287"/>
      <c r="J65" s="267"/>
    </row>
    <row r="66" spans="1:10" s="268" customFormat="1" ht="20.100000000000001" customHeight="1">
      <c r="A66" s="282" t="s">
        <v>586</v>
      </c>
      <c r="B66" s="293">
        <v>0</v>
      </c>
      <c r="C66" s="293">
        <v>0</v>
      </c>
      <c r="D66" s="293">
        <v>0</v>
      </c>
      <c r="E66" s="277"/>
      <c r="F66" s="287"/>
      <c r="H66" s="287"/>
      <c r="I66" s="287"/>
      <c r="J66" s="267"/>
    </row>
    <row r="67" spans="1:10" s="268" customFormat="1" ht="20.100000000000001" customHeight="1">
      <c r="A67" s="282" t="s">
        <v>587</v>
      </c>
      <c r="B67" s="293">
        <v>0</v>
      </c>
      <c r="C67" s="293">
        <v>10</v>
      </c>
      <c r="D67" s="293">
        <v>17</v>
      </c>
      <c r="E67" s="277">
        <f t="shared" si="0"/>
        <v>170</v>
      </c>
      <c r="F67" s="287"/>
      <c r="H67" s="287"/>
      <c r="I67" s="287"/>
      <c r="J67" s="267"/>
    </row>
    <row r="68" spans="1:10" s="268" customFormat="1" ht="20.100000000000001" customHeight="1">
      <c r="A68" s="282" t="s">
        <v>588</v>
      </c>
      <c r="B68" s="293">
        <v>0</v>
      </c>
      <c r="C68" s="293">
        <v>0</v>
      </c>
      <c r="D68" s="293">
        <v>0</v>
      </c>
      <c r="E68" s="277"/>
      <c r="F68" s="287"/>
      <c r="H68" s="287"/>
      <c r="I68" s="287"/>
      <c r="J68" s="267"/>
    </row>
    <row r="69" spans="1:10" s="268" customFormat="1" ht="20.100000000000001" customHeight="1">
      <c r="A69" s="282" t="s">
        <v>589</v>
      </c>
      <c r="B69" s="293">
        <v>0</v>
      </c>
      <c r="C69" s="293">
        <v>0</v>
      </c>
      <c r="D69" s="293">
        <v>0</v>
      </c>
      <c r="E69" s="277"/>
      <c r="F69" s="287"/>
      <c r="H69" s="287"/>
      <c r="I69" s="287"/>
      <c r="J69" s="267"/>
    </row>
    <row r="70" spans="1:10" s="268" customFormat="1" ht="20.100000000000001" customHeight="1">
      <c r="A70" s="282" t="s">
        <v>590</v>
      </c>
      <c r="B70" s="293">
        <v>0</v>
      </c>
      <c r="C70" s="293">
        <v>0</v>
      </c>
      <c r="D70" s="293">
        <v>0</v>
      </c>
      <c r="E70" s="277"/>
      <c r="F70" s="287"/>
      <c r="H70" s="287"/>
      <c r="I70" s="287"/>
      <c r="J70" s="267"/>
    </row>
    <row r="71" spans="1:10" s="268" customFormat="1" ht="20.100000000000001" customHeight="1">
      <c r="A71" s="282" t="s">
        <v>591</v>
      </c>
      <c r="B71" s="293">
        <v>0</v>
      </c>
      <c r="C71" s="293">
        <v>0</v>
      </c>
      <c r="D71" s="293">
        <v>0</v>
      </c>
      <c r="E71" s="277"/>
      <c r="F71" s="287"/>
      <c r="H71" s="287"/>
      <c r="I71" s="287"/>
      <c r="J71" s="267"/>
    </row>
    <row r="72" spans="1:10" s="268" customFormat="1" ht="20.100000000000001" customHeight="1">
      <c r="A72" s="282" t="s">
        <v>592</v>
      </c>
      <c r="B72" s="293">
        <v>0</v>
      </c>
      <c r="C72" s="293">
        <v>0</v>
      </c>
      <c r="D72" s="293">
        <v>0</v>
      </c>
      <c r="E72" s="277"/>
      <c r="F72" s="287"/>
      <c r="H72" s="287"/>
      <c r="I72" s="287"/>
      <c r="J72" s="267"/>
    </row>
    <row r="73" spans="1:10" s="268" customFormat="1" ht="20.100000000000001" customHeight="1">
      <c r="A73" s="282" t="s">
        <v>593</v>
      </c>
      <c r="B73" s="293">
        <v>97</v>
      </c>
      <c r="C73" s="293">
        <v>0</v>
      </c>
      <c r="D73" s="293">
        <v>0</v>
      </c>
      <c r="E73" s="277"/>
      <c r="F73" s="287"/>
      <c r="H73" s="287"/>
      <c r="I73" s="287"/>
      <c r="J73" s="267"/>
    </row>
    <row r="74" spans="1:10" s="268" customFormat="1" ht="20.100000000000001" customHeight="1">
      <c r="A74" s="282" t="s">
        <v>594</v>
      </c>
      <c r="B74" s="293">
        <v>0</v>
      </c>
      <c r="C74" s="293">
        <v>0</v>
      </c>
      <c r="D74" s="293">
        <v>0</v>
      </c>
      <c r="E74" s="277"/>
      <c r="F74" s="287"/>
      <c r="H74" s="287"/>
      <c r="I74" s="287"/>
      <c r="J74" s="267"/>
    </row>
    <row r="75" spans="1:10" s="268" customFormat="1" ht="20.100000000000001" customHeight="1">
      <c r="A75" s="282" t="s">
        <v>595</v>
      </c>
      <c r="B75" s="293">
        <v>0</v>
      </c>
      <c r="C75" s="293">
        <v>0</v>
      </c>
      <c r="D75" s="293">
        <v>0</v>
      </c>
      <c r="E75" s="277"/>
      <c r="F75" s="287"/>
      <c r="I75" s="287"/>
      <c r="J75" s="267"/>
    </row>
    <row r="76" spans="1:10" s="268" customFormat="1" ht="20.100000000000001" customHeight="1">
      <c r="A76" s="282" t="s">
        <v>596</v>
      </c>
      <c r="B76" s="293">
        <v>0</v>
      </c>
      <c r="C76" s="293">
        <v>150</v>
      </c>
      <c r="D76" s="293">
        <v>88</v>
      </c>
      <c r="E76" s="277">
        <f>D76/C76%</f>
        <v>58.666666666666664</v>
      </c>
      <c r="F76" s="287"/>
      <c r="I76" s="287"/>
      <c r="J76" s="267"/>
    </row>
    <row r="77" spans="1:10" s="268" customFormat="1" ht="20.100000000000001" customHeight="1">
      <c r="A77" s="282" t="s">
        <v>597</v>
      </c>
      <c r="B77" s="293">
        <v>0</v>
      </c>
      <c r="C77" s="293">
        <v>1430</v>
      </c>
      <c r="D77" s="293">
        <v>1491</v>
      </c>
      <c r="E77" s="277">
        <f>D77/C77%</f>
        <v>104.26573426573427</v>
      </c>
      <c r="F77" s="287"/>
      <c r="I77" s="287"/>
      <c r="J77" s="267"/>
    </row>
    <row r="78" spans="1:10" s="268" customFormat="1" ht="20.100000000000001" customHeight="1">
      <c r="A78" s="282" t="s">
        <v>598</v>
      </c>
      <c r="B78" s="293">
        <v>0</v>
      </c>
      <c r="C78" s="293">
        <v>1400</v>
      </c>
      <c r="D78" s="293">
        <v>1463</v>
      </c>
      <c r="E78" s="277">
        <f>D78/C78%</f>
        <v>104.5</v>
      </c>
      <c r="F78" s="287"/>
      <c r="I78" s="287"/>
      <c r="J78" s="267"/>
    </row>
    <row r="79" spans="1:10" s="268" customFormat="1" ht="20.100000000000001" customHeight="1">
      <c r="A79" s="282" t="s">
        <v>599</v>
      </c>
      <c r="B79" s="293">
        <v>0</v>
      </c>
      <c r="C79" s="293">
        <v>30</v>
      </c>
      <c r="D79" s="293">
        <v>23</v>
      </c>
      <c r="E79" s="277"/>
      <c r="F79" s="287"/>
      <c r="I79" s="287"/>
      <c r="J79" s="267"/>
    </row>
    <row r="80" spans="1:10" s="268" customFormat="1" ht="20.100000000000001" customHeight="1">
      <c r="A80" s="282" t="s">
        <v>600</v>
      </c>
      <c r="B80" s="293">
        <v>0</v>
      </c>
      <c r="C80" s="293">
        <v>0</v>
      </c>
      <c r="D80" s="293">
        <v>0</v>
      </c>
      <c r="E80" s="277"/>
      <c r="F80" s="287"/>
      <c r="I80" s="287"/>
      <c r="J80" s="267"/>
    </row>
    <row r="81" spans="1:10" s="268" customFormat="1" ht="20.100000000000001" customHeight="1">
      <c r="A81" s="282" t="s">
        <v>601</v>
      </c>
      <c r="B81" s="293">
        <v>0</v>
      </c>
      <c r="C81" s="293">
        <v>0</v>
      </c>
      <c r="D81" s="293">
        <v>5</v>
      </c>
      <c r="E81" s="277"/>
      <c r="F81" s="287"/>
      <c r="I81" s="287"/>
      <c r="J81" s="267"/>
    </row>
    <row r="82" spans="1:10" s="268" customFormat="1" ht="20.100000000000001" customHeight="1">
      <c r="A82" s="279" t="s">
        <v>1143</v>
      </c>
      <c r="B82" s="293">
        <f>SUM(B83:B91)</f>
        <v>22444</v>
      </c>
      <c r="C82" s="293">
        <f>SUM(C83:C91)</f>
        <v>121427</v>
      </c>
      <c r="D82" s="293">
        <f>SUM(D83:D91)</f>
        <v>175991</v>
      </c>
      <c r="E82" s="277">
        <f>D82/C82%</f>
        <v>144.93564034358093</v>
      </c>
      <c r="F82" s="287"/>
      <c r="I82" s="287"/>
      <c r="J82" s="267"/>
    </row>
    <row r="83" spans="1:10" s="268" customFormat="1" ht="20.100000000000001" customHeight="1">
      <c r="A83" s="288" t="s">
        <v>12</v>
      </c>
      <c r="B83" s="293"/>
      <c r="C83" s="293">
        <v>11000</v>
      </c>
      <c r="D83" s="293">
        <v>3701</v>
      </c>
      <c r="E83" s="277">
        <f>D83/C83%</f>
        <v>33.645454545454548</v>
      </c>
      <c r="F83" s="287"/>
      <c r="I83" s="287"/>
      <c r="J83" s="267"/>
    </row>
    <row r="84" spans="1:10" s="268" customFormat="1" ht="20.100000000000001" customHeight="1">
      <c r="A84" s="288" t="s">
        <v>13</v>
      </c>
      <c r="B84" s="293">
        <v>1144</v>
      </c>
      <c r="C84" s="293">
        <v>32000</v>
      </c>
      <c r="D84" s="293">
        <v>37480</v>
      </c>
      <c r="E84" s="277">
        <f>D84/C84%</f>
        <v>117.125</v>
      </c>
      <c r="F84" s="287"/>
      <c r="I84" s="287"/>
      <c r="J84" s="267"/>
    </row>
    <row r="85" spans="1:10" s="268" customFormat="1" ht="20.100000000000001" customHeight="1">
      <c r="A85" s="288" t="s">
        <v>14</v>
      </c>
      <c r="B85" s="293">
        <v>-1000</v>
      </c>
      <c r="C85" s="293">
        <v>35425</v>
      </c>
      <c r="D85" s="293">
        <v>97861</v>
      </c>
      <c r="E85" s="277">
        <f>D85/C85%</f>
        <v>276.24841213832042</v>
      </c>
      <c r="F85" s="287"/>
      <c r="I85" s="287"/>
      <c r="J85" s="267"/>
    </row>
    <row r="86" spans="1:10" s="268" customFormat="1" ht="20.100000000000001" customHeight="1">
      <c r="A86" s="288" t="s">
        <v>1144</v>
      </c>
      <c r="B86" s="293">
        <v>10000</v>
      </c>
      <c r="C86" s="293">
        <v>15860</v>
      </c>
      <c r="D86" s="293">
        <v>23945</v>
      </c>
      <c r="E86" s="277">
        <f>D86/C86%</f>
        <v>150.97730138713746</v>
      </c>
      <c r="F86" s="287"/>
      <c r="I86" s="287"/>
      <c r="J86" s="267"/>
    </row>
    <row r="87" spans="1:10" s="268" customFormat="1" ht="20.100000000000001" customHeight="1">
      <c r="A87" s="288" t="s">
        <v>1145</v>
      </c>
      <c r="B87" s="293"/>
      <c r="C87" s="293"/>
      <c r="D87" s="293"/>
      <c r="E87" s="277"/>
      <c r="F87" s="287"/>
      <c r="G87" s="287"/>
      <c r="I87" s="287"/>
      <c r="J87" s="267"/>
    </row>
    <row r="88" spans="1:10" s="268" customFormat="1" ht="20.100000000000001" customHeight="1">
      <c r="A88" s="294" t="s">
        <v>1147</v>
      </c>
      <c r="B88" s="293">
        <v>1900</v>
      </c>
      <c r="C88" s="293">
        <v>1900</v>
      </c>
      <c r="D88" s="293">
        <v>1890</v>
      </c>
      <c r="E88" s="277">
        <f t="shared" ref="E88" si="1">D88/C88%</f>
        <v>99.473684210526315</v>
      </c>
      <c r="F88" s="287"/>
      <c r="G88" s="287"/>
      <c r="I88" s="287"/>
      <c r="J88" s="267"/>
    </row>
    <row r="89" spans="1:10" s="268" customFormat="1" ht="20.100000000000001" customHeight="1">
      <c r="A89" s="288" t="s">
        <v>15</v>
      </c>
      <c r="B89" s="293"/>
      <c r="C89" s="293"/>
      <c r="D89" s="293"/>
      <c r="E89" s="277"/>
      <c r="F89" s="287"/>
      <c r="G89" s="287"/>
      <c r="I89" s="287"/>
      <c r="J89" s="267"/>
    </row>
    <row r="90" spans="1:10" s="268" customFormat="1" ht="20.100000000000001" customHeight="1">
      <c r="A90" s="281" t="s">
        <v>16</v>
      </c>
      <c r="B90" s="293">
        <v>10400</v>
      </c>
      <c r="C90" s="293">
        <v>23397</v>
      </c>
      <c r="D90" s="293">
        <v>11114</v>
      </c>
      <c r="E90" s="277">
        <f>D90/C90%</f>
        <v>47.501816472197291</v>
      </c>
      <c r="F90" s="287"/>
      <c r="G90" s="287"/>
      <c r="I90" s="287"/>
      <c r="J90" s="267"/>
    </row>
    <row r="91" spans="1:10" s="268" customFormat="1" ht="20.100000000000001" customHeight="1">
      <c r="A91" s="281" t="s">
        <v>111</v>
      </c>
      <c r="B91" s="293"/>
      <c r="C91" s="293">
        <v>1845</v>
      </c>
      <c r="D91" s="293"/>
      <c r="E91" s="277"/>
      <c r="F91" s="287"/>
      <c r="G91" s="287"/>
      <c r="I91" s="287"/>
      <c r="J91" s="267"/>
    </row>
  </sheetData>
  <mergeCells count="1">
    <mergeCell ref="A1:E1"/>
  </mergeCells>
  <phoneticPr fontId="93" type="noConversion"/>
  <printOptions horizontalCentered="1"/>
  <pageMargins left="0.59055118110236227" right="0.59055118110236227" top="0.98425196850393704" bottom="0.59055118110236227" header="0.59055118110236227" footer="0.23622047244094491"/>
  <pageSetup paperSize="9" scale="9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F19"/>
  <sheetViews>
    <sheetView showGridLines="0" showZeros="0" zoomScaleSheetLayoutView="100" workbookViewId="0">
      <pane xSplit="1" ySplit="4" topLeftCell="B11" activePane="bottomRight" state="frozen"/>
      <selection activeCell="V11" sqref="V11"/>
      <selection pane="topRight" activeCell="V11" sqref="V11"/>
      <selection pane="bottomLeft" activeCell="V11" sqref="V11"/>
      <selection pane="bottomRight" activeCell="H16" sqref="H16"/>
    </sheetView>
  </sheetViews>
  <sheetFormatPr defaultRowHeight="15"/>
  <cols>
    <col min="1" max="1" width="54.25" style="39" customWidth="1"/>
    <col min="2" max="5" width="15.375" style="104" customWidth="1"/>
    <col min="6" max="6" width="15.375" style="106" customWidth="1"/>
    <col min="7" max="16384" width="9" style="39"/>
  </cols>
  <sheetData>
    <row r="1" spans="1:6" s="42" customFormat="1" ht="55.5" customHeight="1">
      <c r="A1" s="334" t="s">
        <v>1169</v>
      </c>
      <c r="B1" s="335"/>
      <c r="C1" s="335"/>
      <c r="D1" s="335"/>
      <c r="E1" s="335"/>
      <c r="F1" s="335"/>
    </row>
    <row r="2" spans="1:6" s="22" customFormat="1" ht="14.25">
      <c r="A2" s="128" t="s">
        <v>608</v>
      </c>
      <c r="B2" s="98"/>
      <c r="C2" s="98"/>
      <c r="D2" s="23"/>
      <c r="E2" s="23"/>
      <c r="F2" s="105" t="s">
        <v>162</v>
      </c>
    </row>
    <row r="3" spans="1:6" s="22" customFormat="1" ht="20.100000000000001" customHeight="1">
      <c r="A3" s="320" t="s">
        <v>113</v>
      </c>
      <c r="B3" s="321" t="s">
        <v>79</v>
      </c>
      <c r="C3" s="321" t="s">
        <v>114</v>
      </c>
      <c r="D3" s="323" t="s">
        <v>326</v>
      </c>
      <c r="E3" s="323" t="s">
        <v>285</v>
      </c>
      <c r="F3" s="336" t="s">
        <v>291</v>
      </c>
    </row>
    <row r="4" spans="1:6" s="25" customFormat="1" ht="20.100000000000001" customHeight="1">
      <c r="A4" s="320"/>
      <c r="B4" s="322"/>
      <c r="C4" s="322"/>
      <c r="D4" s="324"/>
      <c r="E4" s="324"/>
      <c r="F4" s="337"/>
    </row>
    <row r="5" spans="1:6" ht="25.5" customHeight="1">
      <c r="A5" s="99" t="s">
        <v>278</v>
      </c>
      <c r="B5" s="100"/>
      <c r="C5" s="132"/>
      <c r="D5" s="133"/>
      <c r="E5" s="133"/>
      <c r="F5" s="134"/>
    </row>
    <row r="6" spans="1:6" ht="25.5" customHeight="1">
      <c r="A6" s="99" t="s">
        <v>279</v>
      </c>
      <c r="B6" s="100"/>
      <c r="C6" s="132"/>
      <c r="D6" s="133"/>
      <c r="E6" s="133"/>
      <c r="F6" s="134"/>
    </row>
    <row r="7" spans="1:6" ht="25.5" customHeight="1">
      <c r="A7" s="101" t="s">
        <v>53</v>
      </c>
      <c r="B7" s="100"/>
      <c r="C7" s="132"/>
      <c r="D7" s="133"/>
      <c r="E7" s="133"/>
      <c r="F7" s="135"/>
    </row>
    <row r="8" spans="1:6" s="103" customFormat="1" ht="25.5" customHeight="1">
      <c r="A8" s="102" t="s">
        <v>54</v>
      </c>
      <c r="B8" s="100"/>
      <c r="C8" s="132"/>
      <c r="D8" s="133"/>
      <c r="E8" s="133"/>
      <c r="F8" s="136"/>
    </row>
    <row r="9" spans="1:6" s="103" customFormat="1" ht="25.5" customHeight="1">
      <c r="A9" s="102" t="s">
        <v>55</v>
      </c>
      <c r="B9" s="100"/>
      <c r="C9" s="132"/>
      <c r="D9" s="133"/>
      <c r="E9" s="133"/>
      <c r="F9" s="136"/>
    </row>
    <row r="10" spans="1:6" s="103" customFormat="1" ht="25.5" customHeight="1">
      <c r="A10" s="102" t="s">
        <v>280</v>
      </c>
      <c r="B10" s="100"/>
      <c r="C10" s="132"/>
      <c r="D10" s="133"/>
      <c r="E10" s="133"/>
      <c r="F10" s="136"/>
    </row>
    <row r="11" spans="1:6" s="103" customFormat="1" ht="25.5" customHeight="1">
      <c r="A11" s="101" t="s">
        <v>56</v>
      </c>
      <c r="B11" s="100"/>
      <c r="C11" s="132"/>
      <c r="D11" s="133"/>
      <c r="E11" s="133"/>
      <c r="F11" s="136"/>
    </row>
    <row r="12" spans="1:6" ht="25.5" customHeight="1">
      <c r="A12" s="102" t="s">
        <v>57</v>
      </c>
      <c r="B12" s="100"/>
      <c r="C12" s="132"/>
      <c r="D12" s="133"/>
      <c r="E12" s="133"/>
      <c r="F12" s="136"/>
    </row>
    <row r="13" spans="1:6" s="103" customFormat="1" ht="25.5" customHeight="1">
      <c r="A13" s="102" t="s">
        <v>58</v>
      </c>
      <c r="B13" s="100"/>
      <c r="C13" s="132"/>
      <c r="D13" s="133"/>
      <c r="E13" s="133"/>
      <c r="F13" s="136"/>
    </row>
    <row r="14" spans="1:6" s="103" customFormat="1" ht="25.5" customHeight="1">
      <c r="A14" s="102" t="s">
        <v>59</v>
      </c>
      <c r="B14" s="100"/>
      <c r="C14" s="132"/>
      <c r="D14" s="133"/>
      <c r="E14" s="133"/>
      <c r="F14" s="136"/>
    </row>
    <row r="15" spans="1:6" s="103" customFormat="1" ht="25.5" customHeight="1">
      <c r="A15" s="102" t="s">
        <v>280</v>
      </c>
      <c r="B15" s="100"/>
      <c r="C15" s="132"/>
      <c r="D15" s="133"/>
      <c r="E15" s="133"/>
      <c r="F15" s="136"/>
    </row>
    <row r="16" spans="1:6" s="103" customFormat="1" ht="25.5" customHeight="1">
      <c r="A16" s="99" t="s">
        <v>281</v>
      </c>
      <c r="B16" s="100"/>
      <c r="C16" s="132"/>
      <c r="D16" s="133"/>
      <c r="E16" s="133"/>
      <c r="F16" s="136"/>
    </row>
    <row r="17" spans="1:6" s="103" customFormat="1" ht="25.5" customHeight="1">
      <c r="A17" s="101" t="s">
        <v>282</v>
      </c>
      <c r="B17" s="100"/>
      <c r="C17" s="132"/>
      <c r="D17" s="133"/>
      <c r="E17" s="133"/>
      <c r="F17" s="136"/>
    </row>
    <row r="18" spans="1:6" ht="28.35" customHeight="1">
      <c r="A18" s="102" t="s">
        <v>280</v>
      </c>
      <c r="B18" s="100"/>
      <c r="C18" s="132"/>
      <c r="D18" s="133"/>
      <c r="E18" s="133"/>
      <c r="F18" s="136"/>
    </row>
    <row r="19" spans="1:6">
      <c r="A19" s="39" t="s">
        <v>1168</v>
      </c>
    </row>
  </sheetData>
  <mergeCells count="7">
    <mergeCell ref="A1:F1"/>
    <mergeCell ref="A3:A4"/>
    <mergeCell ref="B3:B4"/>
    <mergeCell ref="C3:C4"/>
    <mergeCell ref="D3:D4"/>
    <mergeCell ref="E3:E4"/>
    <mergeCell ref="F3:F4"/>
  </mergeCells>
  <phoneticPr fontId="43" type="noConversion"/>
  <printOptions horizontalCentered="1" verticalCentered="1"/>
  <pageMargins left="0.59055118110236227" right="0.59055118110236227" top="0.78740157480314965" bottom="0.78740157480314965" header="0.59055118110236227" footer="0.23622047244094491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30</vt:i4>
      </vt:variant>
      <vt:variant>
        <vt:lpstr>命名范围</vt:lpstr>
      </vt:variant>
      <vt:variant>
        <vt:i4>48</vt:i4>
      </vt:variant>
    </vt:vector>
  </HeadingPairs>
  <TitlesOfParts>
    <vt:vector size="78" baseType="lpstr">
      <vt:lpstr>Sheet2</vt:lpstr>
      <vt:lpstr>一般公共预算</vt:lpstr>
      <vt:lpstr>1全区一般收入</vt:lpstr>
      <vt:lpstr>2全区一般支出</vt:lpstr>
      <vt:lpstr>3区级一般收入</vt:lpstr>
      <vt:lpstr>4区级一般支出</vt:lpstr>
      <vt:lpstr>5一般功能明细</vt:lpstr>
      <vt:lpstr>6一般经济明细</vt:lpstr>
      <vt:lpstr>7一般转移支付</vt:lpstr>
      <vt:lpstr>8专项转移支付明细表</vt:lpstr>
      <vt:lpstr>9一般债务限额和余额</vt:lpstr>
      <vt:lpstr>政府性基金预算</vt:lpstr>
      <vt:lpstr>10全区基金收入</vt:lpstr>
      <vt:lpstr>11全区基金支出</vt:lpstr>
      <vt:lpstr>12区级基金收入</vt:lpstr>
      <vt:lpstr>13区级基金支出</vt:lpstr>
      <vt:lpstr>14区级基金支出明细</vt:lpstr>
      <vt:lpstr>15基金转移支付</vt:lpstr>
      <vt:lpstr>16政府性基金专项转移支付明细</vt:lpstr>
      <vt:lpstr>17专项债务限额和余额</vt:lpstr>
      <vt:lpstr>社会保险基金预算</vt:lpstr>
      <vt:lpstr>18收入</vt:lpstr>
      <vt:lpstr>19支出</vt:lpstr>
      <vt:lpstr>国有资本经营预算</vt:lpstr>
      <vt:lpstr>20国资全区收入</vt:lpstr>
      <vt:lpstr>21国资全区支出</vt:lpstr>
      <vt:lpstr>22国资区级收入</vt:lpstr>
      <vt:lpstr>23国资区级支出</vt:lpstr>
      <vt:lpstr>24国资转移支付</vt:lpstr>
      <vt:lpstr>Sheet1</vt:lpstr>
      <vt:lpstr>'10全区基金收入'!Print_Area</vt:lpstr>
      <vt:lpstr>'11全区基金支出'!Print_Area</vt:lpstr>
      <vt:lpstr>'12区级基金收入'!Print_Area</vt:lpstr>
      <vt:lpstr>'13区级基金支出'!Print_Area</vt:lpstr>
      <vt:lpstr>'14区级基金支出明细'!Print_Area</vt:lpstr>
      <vt:lpstr>'15基金转移支付'!Print_Area</vt:lpstr>
      <vt:lpstr>'17专项债务限额和余额'!Print_Area</vt:lpstr>
      <vt:lpstr>'18收入'!Print_Area</vt:lpstr>
      <vt:lpstr>'19支出'!Print_Area</vt:lpstr>
      <vt:lpstr>'1全区一般收入'!Print_Area</vt:lpstr>
      <vt:lpstr>'20国资全区收入'!Print_Area</vt:lpstr>
      <vt:lpstr>'21国资全区支出'!Print_Area</vt:lpstr>
      <vt:lpstr>'22国资区级收入'!Print_Area</vt:lpstr>
      <vt:lpstr>'23国资区级支出'!Print_Area</vt:lpstr>
      <vt:lpstr>'24国资转移支付'!Print_Area</vt:lpstr>
      <vt:lpstr>'2全区一般支出'!Print_Area</vt:lpstr>
      <vt:lpstr>'3区级一般收入'!Print_Area</vt:lpstr>
      <vt:lpstr>'4区级一般支出'!Print_Area</vt:lpstr>
      <vt:lpstr>'5一般功能明细'!Print_Area</vt:lpstr>
      <vt:lpstr>'6一般经济明细'!Print_Area</vt:lpstr>
      <vt:lpstr>'7一般转移支付'!Print_Area</vt:lpstr>
      <vt:lpstr>'9一般债务限额和余额'!Print_Area</vt:lpstr>
      <vt:lpstr>国有资本经营预算!Print_Area</vt:lpstr>
      <vt:lpstr>社会保险基金预算!Print_Area</vt:lpstr>
      <vt:lpstr>一般公共预算!Print_Area</vt:lpstr>
      <vt:lpstr>政府性基金预算!Print_Area</vt:lpstr>
      <vt:lpstr>'10全区基金收入'!Print_Titles</vt:lpstr>
      <vt:lpstr>'11全区基金支出'!Print_Titles</vt:lpstr>
      <vt:lpstr>'12区级基金收入'!Print_Titles</vt:lpstr>
      <vt:lpstr>'13区级基金支出'!Print_Titles</vt:lpstr>
      <vt:lpstr>'14区级基金支出明细'!Print_Titles</vt:lpstr>
      <vt:lpstr>'15基金转移支付'!Print_Titles</vt:lpstr>
      <vt:lpstr>'17专项债务限额和余额'!Print_Titles</vt:lpstr>
      <vt:lpstr>'18收入'!Print_Titles</vt:lpstr>
      <vt:lpstr>'19支出'!Print_Titles</vt:lpstr>
      <vt:lpstr>'1全区一般收入'!Print_Titles</vt:lpstr>
      <vt:lpstr>'20国资全区收入'!Print_Titles</vt:lpstr>
      <vt:lpstr>'21国资全区支出'!Print_Titles</vt:lpstr>
      <vt:lpstr>'22国资区级收入'!Print_Titles</vt:lpstr>
      <vt:lpstr>'23国资区级支出'!Print_Titles</vt:lpstr>
      <vt:lpstr>'24国资转移支付'!Print_Titles</vt:lpstr>
      <vt:lpstr>'2全区一般支出'!Print_Titles</vt:lpstr>
      <vt:lpstr>'3区级一般收入'!Print_Titles</vt:lpstr>
      <vt:lpstr>'4区级一般支出'!Print_Titles</vt:lpstr>
      <vt:lpstr>'5一般功能明细'!Print_Titles</vt:lpstr>
      <vt:lpstr>'6一般经济明细'!Print_Titles</vt:lpstr>
      <vt:lpstr>'7一般转移支付'!Print_Titles</vt:lpstr>
      <vt:lpstr>'9一般债务限额和余额'!Print_Titles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屈开开</dc:creator>
  <cp:lastModifiedBy>Administrator</cp:lastModifiedBy>
  <cp:lastPrinted>2018-08-13T06:36:38Z</cp:lastPrinted>
  <dcterms:created xsi:type="dcterms:W3CDTF">2016-01-06T09:18:10Z</dcterms:created>
  <dcterms:modified xsi:type="dcterms:W3CDTF">2019-01-30T03:26:27Z</dcterms:modified>
</cp:coreProperties>
</file>